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3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athan Unterman\Desktop\QNet UNM\"/>
    </mc:Choice>
  </mc:AlternateContent>
  <xr:revisionPtr revIDLastSave="0" documentId="13_ncr:1_{AB4AAD86-6DC3-41D6-BD46-E698532C54E0}" xr6:coauthVersionLast="47" xr6:coauthVersionMax="47" xr10:uidLastSave="{00000000-0000-0000-0000-000000000000}"/>
  <bookViews>
    <workbookView xWindow="4905" yWindow="1665" windowWidth="15375" windowHeight="7875" activeTab="3" xr2:uid="{00000000-000D-0000-FFFF-FFFF00000000}"/>
  </bookViews>
  <sheets>
    <sheet name="September" sheetId="5" r:id="rId1"/>
    <sheet name="October" sheetId="6" r:id="rId2"/>
    <sheet name="November" sheetId="7" r:id="rId3"/>
    <sheet name="Average" sheetId="4" r:id="rId4"/>
    <sheet name="Histogram" sheetId="8" r:id="rId5"/>
    <sheet name="Scratch" sheetId="9" r:id="rId6"/>
  </sheets>
  <definedNames>
    <definedName name="solver_eng" localSheetId="4" hidden="1">1</definedName>
    <definedName name="solver_neg" localSheetId="4" hidden="1">1</definedName>
    <definedName name="solver_num" localSheetId="4" hidden="1">0</definedName>
    <definedName name="solver_opt" localSheetId="4" hidden="1">Histogram!#REF!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8" i="8" l="1"/>
  <c r="N33" i="7"/>
  <c r="E99" i="4" l="1"/>
  <c r="A100" i="4" l="1"/>
  <c r="A99" i="4"/>
  <c r="A97" i="4"/>
  <c r="A96" i="4"/>
  <c r="A95" i="4"/>
  <c r="B94" i="4"/>
  <c r="A94" i="4"/>
  <c r="A93" i="4"/>
  <c r="A92" i="4"/>
  <c r="A91" i="4"/>
  <c r="A90" i="4"/>
  <c r="A89" i="4"/>
  <c r="A88" i="4"/>
  <c r="A87" i="4"/>
  <c r="A86" i="4"/>
  <c r="A85" i="4"/>
  <c r="B82" i="4"/>
  <c r="A77" i="4"/>
  <c r="B74" i="4"/>
  <c r="A69" i="4"/>
  <c r="B66" i="4"/>
  <c r="A60" i="4"/>
  <c r="B57" i="4"/>
  <c r="A52" i="4"/>
  <c r="B49" i="4"/>
  <c r="A44" i="4"/>
  <c r="B41" i="4"/>
  <c r="A36" i="4"/>
  <c r="B33" i="4"/>
  <c r="N2" i="4"/>
  <c r="A22" i="4"/>
  <c r="B19" i="4"/>
  <c r="A14" i="4"/>
  <c r="B11" i="4"/>
  <c r="A6" i="4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B3" i="4"/>
  <c r="N36" i="7"/>
  <c r="B97" i="4" s="1"/>
  <c r="N35" i="7"/>
  <c r="B96" i="4" s="1"/>
  <c r="N34" i="7"/>
  <c r="B95" i="4" s="1"/>
  <c r="N32" i="7"/>
  <c r="B93" i="4" s="1"/>
  <c r="N31" i="7"/>
  <c r="B92" i="4" s="1"/>
  <c r="N30" i="7"/>
  <c r="B91" i="4" s="1"/>
  <c r="N29" i="7"/>
  <c r="B90" i="4" s="1"/>
  <c r="N28" i="7"/>
  <c r="B89" i="4" s="1"/>
  <c r="N27" i="7"/>
  <c r="B88" i="4" s="1"/>
  <c r="N26" i="7"/>
  <c r="B87" i="4" s="1"/>
  <c r="N25" i="7"/>
  <c r="B86" i="4" s="1"/>
  <c r="N24" i="7"/>
  <c r="B85" i="4" s="1"/>
  <c r="N23" i="7"/>
  <c r="B84" i="4" s="1"/>
  <c r="M23" i="7"/>
  <c r="A84" i="4" s="1"/>
  <c r="N22" i="7"/>
  <c r="B83" i="4" s="1"/>
  <c r="M22" i="7"/>
  <c r="A83" i="4" s="1"/>
  <c r="N21" i="7"/>
  <c r="M21" i="7"/>
  <c r="A82" i="4" s="1"/>
  <c r="N20" i="7"/>
  <c r="B81" i="4" s="1"/>
  <c r="M20" i="7"/>
  <c r="A81" i="4" s="1"/>
  <c r="N19" i="7"/>
  <c r="B80" i="4" s="1"/>
  <c r="M19" i="7"/>
  <c r="A80" i="4" s="1"/>
  <c r="N18" i="7"/>
  <c r="B79" i="4" s="1"/>
  <c r="M18" i="7"/>
  <c r="A79" i="4" s="1"/>
  <c r="N17" i="7"/>
  <c r="B78" i="4" s="1"/>
  <c r="M17" i="7"/>
  <c r="A78" i="4" s="1"/>
  <c r="N16" i="7"/>
  <c r="B77" i="4" s="1"/>
  <c r="M16" i="7"/>
  <c r="N15" i="7"/>
  <c r="B76" i="4" s="1"/>
  <c r="M15" i="7"/>
  <c r="A76" i="4" s="1"/>
  <c r="N14" i="7"/>
  <c r="B75" i="4" s="1"/>
  <c r="M14" i="7"/>
  <c r="A75" i="4" s="1"/>
  <c r="N13" i="7"/>
  <c r="M13" i="7"/>
  <c r="A74" i="4" s="1"/>
  <c r="N12" i="7"/>
  <c r="B73" i="4" s="1"/>
  <c r="M12" i="7"/>
  <c r="A73" i="4" s="1"/>
  <c r="N11" i="7"/>
  <c r="B72" i="4" s="1"/>
  <c r="M11" i="7"/>
  <c r="A72" i="4" s="1"/>
  <c r="N10" i="7"/>
  <c r="B71" i="4" s="1"/>
  <c r="M10" i="7"/>
  <c r="A71" i="4" s="1"/>
  <c r="N9" i="7"/>
  <c r="B70" i="4" s="1"/>
  <c r="M9" i="7"/>
  <c r="A70" i="4" s="1"/>
  <c r="N8" i="7"/>
  <c r="B69" i="4" s="1"/>
  <c r="M8" i="7"/>
  <c r="N7" i="7"/>
  <c r="B68" i="4" s="1"/>
  <c r="M7" i="7"/>
  <c r="A68" i="4" s="1"/>
  <c r="N6" i="7"/>
  <c r="B67" i="4" s="1"/>
  <c r="M6" i="7"/>
  <c r="A67" i="4" s="1"/>
  <c r="N5" i="7"/>
  <c r="M5" i="7"/>
  <c r="A66" i="4" s="1"/>
  <c r="N4" i="7"/>
  <c r="B65" i="4" s="1"/>
  <c r="M4" i="7"/>
  <c r="A65" i="4" s="1"/>
  <c r="N3" i="7"/>
  <c r="B64" i="4" s="1"/>
  <c r="M3" i="7"/>
  <c r="A64" i="4" s="1"/>
  <c r="N39" i="6"/>
  <c r="B62" i="4" s="1"/>
  <c r="M39" i="6"/>
  <c r="A62" i="4" s="1"/>
  <c r="N38" i="6"/>
  <c r="B61" i="4" s="1"/>
  <c r="M38" i="6"/>
  <c r="A61" i="4" s="1"/>
  <c r="N37" i="6"/>
  <c r="B60" i="4" s="1"/>
  <c r="M37" i="6"/>
  <c r="N36" i="6"/>
  <c r="B59" i="4" s="1"/>
  <c r="M36" i="6"/>
  <c r="A59" i="4" s="1"/>
  <c r="N35" i="6"/>
  <c r="B58" i="4" s="1"/>
  <c r="M35" i="6"/>
  <c r="A58" i="4" s="1"/>
  <c r="N34" i="6"/>
  <c r="M34" i="6"/>
  <c r="A57" i="4" s="1"/>
  <c r="N33" i="6"/>
  <c r="B56" i="4" s="1"/>
  <c r="M33" i="6"/>
  <c r="A56" i="4" s="1"/>
  <c r="N32" i="6"/>
  <c r="B55" i="4" s="1"/>
  <c r="M32" i="6"/>
  <c r="A55" i="4" s="1"/>
  <c r="N31" i="6"/>
  <c r="B54" i="4" s="1"/>
  <c r="M31" i="6"/>
  <c r="A54" i="4" s="1"/>
  <c r="N30" i="6"/>
  <c r="B53" i="4" s="1"/>
  <c r="M30" i="6"/>
  <c r="A53" i="4" s="1"/>
  <c r="N29" i="6"/>
  <c r="B52" i="4" s="1"/>
  <c r="M29" i="6"/>
  <c r="N28" i="6"/>
  <c r="B51" i="4" s="1"/>
  <c r="M28" i="6"/>
  <c r="A51" i="4" s="1"/>
  <c r="N27" i="6"/>
  <c r="B50" i="4" s="1"/>
  <c r="M27" i="6"/>
  <c r="A50" i="4" s="1"/>
  <c r="N26" i="6"/>
  <c r="M26" i="6"/>
  <c r="A49" i="4" s="1"/>
  <c r="N25" i="6"/>
  <c r="B48" i="4" s="1"/>
  <c r="M25" i="6"/>
  <c r="A48" i="4" s="1"/>
  <c r="N24" i="6"/>
  <c r="B47" i="4" s="1"/>
  <c r="M24" i="6"/>
  <c r="A47" i="4" s="1"/>
  <c r="N23" i="6"/>
  <c r="B46" i="4" s="1"/>
  <c r="M23" i="6"/>
  <c r="A46" i="4" s="1"/>
  <c r="N22" i="6"/>
  <c r="B45" i="4" s="1"/>
  <c r="M22" i="6"/>
  <c r="A45" i="4" s="1"/>
  <c r="N21" i="6"/>
  <c r="B44" i="4" s="1"/>
  <c r="M21" i="6"/>
  <c r="N20" i="6"/>
  <c r="B43" i="4" s="1"/>
  <c r="M20" i="6"/>
  <c r="A43" i="4" s="1"/>
  <c r="N19" i="6"/>
  <c r="B42" i="4" s="1"/>
  <c r="M19" i="6"/>
  <c r="A42" i="4" s="1"/>
  <c r="N18" i="6"/>
  <c r="M18" i="6"/>
  <c r="A41" i="4" s="1"/>
  <c r="N17" i="6"/>
  <c r="B40" i="4" s="1"/>
  <c r="M17" i="6"/>
  <c r="A40" i="4" s="1"/>
  <c r="N16" i="6"/>
  <c r="B39" i="4" s="1"/>
  <c r="M16" i="6"/>
  <c r="A39" i="4" s="1"/>
  <c r="N15" i="6"/>
  <c r="B38" i="4" s="1"/>
  <c r="M15" i="6"/>
  <c r="A38" i="4" s="1"/>
  <c r="N14" i="6"/>
  <c r="B37" i="4" s="1"/>
  <c r="M14" i="6"/>
  <c r="A37" i="4" s="1"/>
  <c r="N13" i="6"/>
  <c r="B36" i="4" s="1"/>
  <c r="M13" i="6"/>
  <c r="N12" i="6"/>
  <c r="B35" i="4" s="1"/>
  <c r="M12" i="6"/>
  <c r="A35" i="4" s="1"/>
  <c r="N11" i="6"/>
  <c r="B34" i="4" s="1"/>
  <c r="M11" i="6"/>
  <c r="A34" i="4" s="1"/>
  <c r="N10" i="6"/>
  <c r="M10" i="6"/>
  <c r="A33" i="4" s="1"/>
  <c r="N9" i="6"/>
  <c r="B32" i="4" s="1"/>
  <c r="M9" i="6"/>
  <c r="A32" i="4" s="1"/>
  <c r="N8" i="6"/>
  <c r="B31" i="4" s="1"/>
  <c r="M8" i="6"/>
  <c r="A31" i="4" s="1"/>
  <c r="N7" i="6"/>
  <c r="B30" i="4" s="1"/>
  <c r="M7" i="6"/>
  <c r="A30" i="4" s="1"/>
  <c r="N6" i="6"/>
  <c r="B29" i="4" s="1"/>
  <c r="M6" i="6"/>
  <c r="A29" i="4" s="1"/>
  <c r="N5" i="6"/>
  <c r="B28" i="4" s="1"/>
  <c r="M5" i="6"/>
  <c r="A28" i="4" s="1"/>
  <c r="N4" i="6"/>
  <c r="N42" i="6" s="1"/>
  <c r="M4" i="6"/>
  <c r="A27" i="4" s="1"/>
  <c r="N3" i="6"/>
  <c r="B26" i="4" s="1"/>
  <c r="M3" i="6"/>
  <c r="A26" i="4" s="1"/>
  <c r="N25" i="5"/>
  <c r="B24" i="4" s="1"/>
  <c r="M25" i="5"/>
  <c r="A24" i="4" s="1"/>
  <c r="N24" i="5"/>
  <c r="B23" i="4" s="1"/>
  <c r="M24" i="5"/>
  <c r="A23" i="4" s="1"/>
  <c r="N23" i="5"/>
  <c r="B22" i="4" s="1"/>
  <c r="M23" i="5"/>
  <c r="N22" i="5"/>
  <c r="B21" i="4" s="1"/>
  <c r="M22" i="5"/>
  <c r="A21" i="4" s="1"/>
  <c r="N21" i="5"/>
  <c r="B20" i="4" s="1"/>
  <c r="M21" i="5"/>
  <c r="A20" i="4" s="1"/>
  <c r="N20" i="5"/>
  <c r="M20" i="5"/>
  <c r="A19" i="4" s="1"/>
  <c r="N19" i="5"/>
  <c r="B18" i="4" s="1"/>
  <c r="M19" i="5"/>
  <c r="A18" i="4" s="1"/>
  <c r="N18" i="5"/>
  <c r="B17" i="4" s="1"/>
  <c r="M18" i="5"/>
  <c r="A17" i="4" s="1"/>
  <c r="N17" i="5"/>
  <c r="B16" i="4" s="1"/>
  <c r="M17" i="5"/>
  <c r="A16" i="4" s="1"/>
  <c r="N16" i="5"/>
  <c r="B15" i="4" s="1"/>
  <c r="M16" i="5"/>
  <c r="A15" i="4" s="1"/>
  <c r="N15" i="5"/>
  <c r="B14" i="4" s="1"/>
  <c r="M15" i="5"/>
  <c r="N14" i="5"/>
  <c r="B13" i="4" s="1"/>
  <c r="M14" i="5"/>
  <c r="A13" i="4" s="1"/>
  <c r="N13" i="5"/>
  <c r="B12" i="4" s="1"/>
  <c r="M13" i="5"/>
  <c r="A12" i="4" s="1"/>
  <c r="N12" i="5"/>
  <c r="M12" i="5"/>
  <c r="A11" i="4" s="1"/>
  <c r="N11" i="5"/>
  <c r="B10" i="4" s="1"/>
  <c r="M11" i="5"/>
  <c r="A10" i="4" s="1"/>
  <c r="N10" i="5"/>
  <c r="B9" i="4" s="1"/>
  <c r="M10" i="5"/>
  <c r="A9" i="4" s="1"/>
  <c r="N9" i="5"/>
  <c r="B8" i="4" s="1"/>
  <c r="M9" i="5"/>
  <c r="A8" i="4" s="1"/>
  <c r="N8" i="5"/>
  <c r="B7" i="4" s="1"/>
  <c r="M8" i="5"/>
  <c r="A7" i="4" s="1"/>
  <c r="N7" i="5"/>
  <c r="B6" i="4" s="1"/>
  <c r="M7" i="5"/>
  <c r="N6" i="5"/>
  <c r="B5" i="4" s="1"/>
  <c r="M6" i="5"/>
  <c r="A5" i="4" s="1"/>
  <c r="N5" i="5"/>
  <c r="B4" i="4" s="1"/>
  <c r="M5" i="5"/>
  <c r="A4" i="4" s="1"/>
  <c r="N4" i="5"/>
  <c r="N28" i="5" s="1"/>
  <c r="M4" i="5"/>
  <c r="A3" i="4" s="1"/>
  <c r="N3" i="5"/>
  <c r="B2" i="4" s="1"/>
  <c r="M3" i="5"/>
  <c r="A2" i="4" s="1"/>
  <c r="N29" i="5" l="1"/>
  <c r="N41" i="6"/>
  <c r="B27" i="4"/>
  <c r="B100" i="4"/>
  <c r="B99" i="4"/>
  <c r="N39" i="7"/>
  <c r="N38" i="7"/>
</calcChain>
</file>

<file path=xl/sharedStrings.xml><?xml version="1.0" encoding="utf-8"?>
<sst xmlns="http://schemas.openxmlformats.org/spreadsheetml/2006/main" count="1190" uniqueCount="122">
  <si>
    <t>Counter Pair</t>
  </si>
  <si>
    <t>Time (s)</t>
  </si>
  <si>
    <t>Spacing (m)</t>
  </si>
  <si>
    <t>1 – 2</t>
  </si>
  <si>
    <t>1 - 3</t>
  </si>
  <si>
    <t>1 - 4</t>
  </si>
  <si>
    <t>2 - 3</t>
  </si>
  <si>
    <t>2 - 4</t>
  </si>
  <si>
    <t>3 - 4</t>
  </si>
  <si>
    <t>22.Sept.2019</t>
  </si>
  <si>
    <t>DAQ 6200</t>
  </si>
  <si>
    <t>05.Oct.2019</t>
  </si>
  <si>
    <t>06.Oct.2019</t>
  </si>
  <si>
    <t>Average</t>
  </si>
  <si>
    <t>https://paulba.no/paper/Liu.pdf</t>
  </si>
  <si>
    <t>Speed of muon research paper link:</t>
  </si>
  <si>
    <t>Speed m/s</t>
  </si>
  <si>
    <t>30.Oct.2019</t>
  </si>
  <si>
    <t>03.Nov.2019</t>
  </si>
  <si>
    <t>13.Sept.2019</t>
  </si>
  <si>
    <t>14.Sept.2019</t>
  </si>
  <si>
    <t>15.Sept.2019</t>
  </si>
  <si>
    <t>16.Sept.2019  1</t>
  </si>
  <si>
    <t>16.Sept.2019  2</t>
  </si>
  <si>
    <t>17.Sept.2019</t>
  </si>
  <si>
    <t>18.Sept.2019</t>
  </si>
  <si>
    <t>19.Sept.2019  1</t>
  </si>
  <si>
    <t>19.Sept.2019  2</t>
  </si>
  <si>
    <t>20.Sept.2019</t>
  </si>
  <si>
    <t>21.Sept.2019</t>
  </si>
  <si>
    <t>23.Sept.2019  1</t>
  </si>
  <si>
    <t>23.Sept.2019  2</t>
  </si>
  <si>
    <t>24.Sept.2019</t>
  </si>
  <si>
    <t>25.Sept.2019</t>
  </si>
  <si>
    <t>26.Sept.2019  1</t>
  </si>
  <si>
    <t>26.Sept.2019  2</t>
  </si>
  <si>
    <t>27.Sept.2019</t>
  </si>
  <si>
    <t>28.Sept.2019</t>
  </si>
  <si>
    <t>29.Sept.2019</t>
  </si>
  <si>
    <t>30.Sept.2019</t>
  </si>
  <si>
    <t>01.Oct.2019</t>
  </si>
  <si>
    <t>02.Oct.2019</t>
  </si>
  <si>
    <t>03.Oct.2019</t>
  </si>
  <si>
    <t>04.Oct.2019  1</t>
  </si>
  <si>
    <t>04.Oct.2019  2</t>
  </si>
  <si>
    <t>07.Oct.2019  1</t>
  </si>
  <si>
    <t>07.Oct.2019  2</t>
  </si>
  <si>
    <t>08.Oct.2019</t>
  </si>
  <si>
    <t>09.Oct.2019</t>
  </si>
  <si>
    <t>10.Oct.2019</t>
  </si>
  <si>
    <t>11.Oct.2019</t>
  </si>
  <si>
    <t>12.Oct.2019</t>
  </si>
  <si>
    <t>13.Oct.2019</t>
  </si>
  <si>
    <t>14.Oct.2019</t>
  </si>
  <si>
    <t>15.Oct.2019</t>
  </si>
  <si>
    <t>16.Oct.2019</t>
  </si>
  <si>
    <t>17.Oct.2019   1</t>
  </si>
  <si>
    <t>17.Oct.2019  2</t>
  </si>
  <si>
    <t>18.Oct.2019</t>
  </si>
  <si>
    <t>19.Oct.2019</t>
  </si>
  <si>
    <t>20.Oct.2019</t>
  </si>
  <si>
    <t>21.Oct.2019</t>
  </si>
  <si>
    <t>22.Oct.2019</t>
  </si>
  <si>
    <t>23.Oct.2019</t>
  </si>
  <si>
    <t>24.Oct.2019  1</t>
  </si>
  <si>
    <t>24.Oct.2019  2</t>
  </si>
  <si>
    <t>25.Oct.2019</t>
  </si>
  <si>
    <t>26.Oct.2019</t>
  </si>
  <si>
    <t>27.Oct.2019</t>
  </si>
  <si>
    <t>28.Oct.2019   1</t>
  </si>
  <si>
    <t>28.Oct.2019  2</t>
  </si>
  <si>
    <t>29.Oct.2019</t>
  </si>
  <si>
    <t>31.Oct.2019   1</t>
  </si>
  <si>
    <t>31.Oct.2019   2</t>
  </si>
  <si>
    <t>01.Nov.2019</t>
  </si>
  <si>
    <t>02.Nov.2019</t>
  </si>
  <si>
    <t>04.Nov.2019   1</t>
  </si>
  <si>
    <t>04.Nov.2019   2</t>
  </si>
  <si>
    <t>05.Nov.2019</t>
  </si>
  <si>
    <t>06.Nov.2019</t>
  </si>
  <si>
    <t>12.Sept.2019  Last</t>
  </si>
  <si>
    <t>v</t>
  </si>
  <si>
    <t>velocity (m/s)</t>
  </si>
  <si>
    <t>Date</t>
  </si>
  <si>
    <t>Velocity</t>
  </si>
  <si>
    <t>Standard Deviation</t>
  </si>
  <si>
    <t>07.Nov.2019  1</t>
  </si>
  <si>
    <t>07.Nov.2019   2</t>
  </si>
  <si>
    <t>08.Nov.2019</t>
  </si>
  <si>
    <t>09.Nov.2019</t>
  </si>
  <si>
    <t>10.Nov.2019</t>
  </si>
  <si>
    <t>Pre transit Mercury</t>
  </si>
  <si>
    <t>Transit Mercury</t>
  </si>
  <si>
    <t>11.Nov.2019</t>
  </si>
  <si>
    <t>Post transit Mercury</t>
  </si>
  <si>
    <t>12.Nov.2019</t>
  </si>
  <si>
    <t>13.Nov.2019</t>
  </si>
  <si>
    <t>14.Nov.2019   1</t>
  </si>
  <si>
    <t>14.Nov.2019   2</t>
  </si>
  <si>
    <t>Bin</t>
  </si>
  <si>
    <t>More</t>
  </si>
  <si>
    <t>Frequency</t>
  </si>
  <si>
    <t>Daily Average</t>
  </si>
  <si>
    <t>15.Nov.2019</t>
  </si>
  <si>
    <t>16.Nov.2019</t>
  </si>
  <si>
    <t>17.Nov.2019</t>
  </si>
  <si>
    <t>18.Nov.2019</t>
  </si>
  <si>
    <t>19.Nov.2019</t>
  </si>
  <si>
    <t>20.Nov.2019</t>
  </si>
  <si>
    <t>21.Nov.2019</t>
  </si>
  <si>
    <t>22.Nov.2019</t>
  </si>
  <si>
    <t>23.Nov.2019</t>
  </si>
  <si>
    <t>24.Nov.2019</t>
  </si>
  <si>
    <t>25.Nov.2019  1</t>
  </si>
  <si>
    <t>25.Nov.2019  2</t>
  </si>
  <si>
    <t>26.Nov.2019</t>
  </si>
  <si>
    <t>27.Nov.2019</t>
  </si>
  <si>
    <t>28.Nov.2019</t>
  </si>
  <si>
    <t>29.Nov.2019</t>
  </si>
  <si>
    <t>30.Nov.2019</t>
  </si>
  <si>
    <t>Consecutive file number</t>
  </si>
  <si>
    <t>From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</si>
</sst>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E+00"/>
    <numFmt numFmtId="165" formatCode="0.0000E+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11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1" fontId="0" fillId="0" borderId="2" xfId="0" applyNumberFormat="1" applyBorder="1"/>
    <xf numFmtId="0" fontId="0" fillId="0" borderId="5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2" fillId="0" borderId="0" xfId="1"/>
    <xf numFmtId="0" fontId="1" fillId="0" borderId="2" xfId="0" applyFont="1" applyBorder="1"/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49" fontId="0" fillId="0" borderId="0" xfId="0" applyNumberFormat="1" applyBorder="1" applyAlignment="1">
      <alignment horizontal="center" vertical="center" wrapText="1"/>
    </xf>
    <xf numFmtId="11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2" borderId="0" xfId="0" applyFill="1"/>
    <xf numFmtId="165" fontId="0" fillId="0" borderId="0" xfId="0" applyNumberFormat="1"/>
    <xf numFmtId="11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3" fillId="0" borderId="6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12.September.2019 Last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September!$C$4</c:f>
              <c:strCache>
                <c:ptCount val="1"/>
                <c:pt idx="0">
                  <c:v>Spacing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099346052514617"/>
                  <c:y val="-0.11647948071357619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September!$B$5:$B$10</c:f>
              <c:numCache>
                <c:formatCode>0.00E+00</c:formatCode>
                <c:ptCount val="6"/>
                <c:pt idx="0">
                  <c:v>3.8000000000000001E-9</c:v>
                </c:pt>
                <c:pt idx="1">
                  <c:v>6.4000000000000002E-9</c:v>
                </c:pt>
                <c:pt idx="2">
                  <c:v>6.4000000000000002E-9</c:v>
                </c:pt>
                <c:pt idx="3">
                  <c:v>2.76E-9</c:v>
                </c:pt>
                <c:pt idx="4">
                  <c:v>2.8299999999999999E-9</c:v>
                </c:pt>
                <c:pt idx="5">
                  <c:v>6E-11</c:v>
                </c:pt>
              </c:numCache>
            </c:numRef>
          </c:xVal>
          <c:yVal>
            <c:numRef>
              <c:f>September!$C$5:$C$10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E3-4977-B8F3-C7C070B13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67544"/>
        <c:axId val="569874208"/>
      </c:scatterChart>
      <c:valAx>
        <c:axId val="56986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4208"/>
        <c:crosses val="autoZero"/>
        <c:crossBetween val="midCat"/>
      </c:valAx>
      <c:valAx>
        <c:axId val="5698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19.September.2019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3.0365E+08t - 5.4279E-02</a:t>
                    </a:r>
                    <a:br>
                      <a:rPr lang="en-US" baseline="0"/>
                    </a:br>
                    <a:r>
                      <a:rPr lang="en-US" baseline="0"/>
                      <a:t>R² = 9.9027E-01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September!$B$95:$B$100</c:f>
              <c:numCache>
                <c:formatCode>0.00E+00</c:formatCode>
                <c:ptCount val="6"/>
                <c:pt idx="0">
                  <c:v>3.3999999999999998E-9</c:v>
                </c:pt>
                <c:pt idx="1">
                  <c:v>5.6400000000000004E-9</c:v>
                </c:pt>
                <c:pt idx="2">
                  <c:v>5.8800000000000004E-9</c:v>
                </c:pt>
                <c:pt idx="3">
                  <c:v>2.4300000000000001E-9</c:v>
                </c:pt>
                <c:pt idx="4">
                  <c:v>2.7700000000000002E-9</c:v>
                </c:pt>
                <c:pt idx="5">
                  <c:v>3.3E-10</c:v>
                </c:pt>
              </c:numCache>
            </c:numRef>
          </c:xVal>
          <c:yVal>
            <c:numRef>
              <c:f>September!$C$95:$C$100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C-4BCD-A6AE-2A4D66CB4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77736"/>
        <c:axId val="569883616"/>
      </c:scatterChart>
      <c:valAx>
        <c:axId val="569877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3616"/>
        <c:crosses val="autoZero"/>
        <c:crossBetween val="midCat"/>
      </c:valAx>
      <c:valAx>
        <c:axId val="5698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7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60259261813839"/>
                  <c:y val="-5.8450314931115046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x= 2.7837E+08t - 5.9393E-04</a:t>
                    </a:r>
                    <a:br>
                      <a:rPr lang="en-US" baseline="0"/>
                    </a:br>
                    <a:r>
                      <a:rPr lang="en-US" baseline="0"/>
                      <a:t>R² = 9.9268E-01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September!$B$105:$B$110</c:f>
              <c:numCache>
                <c:formatCode>0.00E+00</c:formatCode>
                <c:ptCount val="6"/>
                <c:pt idx="0">
                  <c:v>3.5199999999999998E-9</c:v>
                </c:pt>
                <c:pt idx="1">
                  <c:v>6.0699999999999999E-9</c:v>
                </c:pt>
                <c:pt idx="2">
                  <c:v>6.0200000000000003E-9</c:v>
                </c:pt>
                <c:pt idx="3">
                  <c:v>2.7700000000000002E-9</c:v>
                </c:pt>
                <c:pt idx="4">
                  <c:v>2.7499999999999998E-9</c:v>
                </c:pt>
                <c:pt idx="5">
                  <c:v>1.9999999999999999E-11</c:v>
                </c:pt>
              </c:numCache>
            </c:numRef>
          </c:xVal>
          <c:yVal>
            <c:numRef>
              <c:f>September!$C$105:$C$110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B-4D28-A4AD-6220FF5E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4792"/>
        <c:axId val="569887928"/>
      </c:scatterChart>
      <c:valAx>
        <c:axId val="56988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7928"/>
        <c:crosses val="autoZero"/>
        <c:crossBetween val="midCat"/>
      </c:valAx>
      <c:valAx>
        <c:axId val="56988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4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21.September.2019  Speed of Muon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21872265966756"/>
                  <c:y val="2.516149023038786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2.6857E+08t + 1.2482E-02</a:t>
                    </a:r>
                    <a:br>
                      <a:rPr lang="en-US" baseline="0"/>
                    </a:br>
                    <a:r>
                      <a:rPr lang="en-US" baseline="0"/>
                      <a:t>R² = 9.9138E-01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September!$B$115:$B$120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6.24E-9</c:v>
                </c:pt>
                <c:pt idx="2">
                  <c:v>6.2099999999999999E-9</c:v>
                </c:pt>
                <c:pt idx="3">
                  <c:v>2.7700000000000002E-9</c:v>
                </c:pt>
                <c:pt idx="4">
                  <c:v>2.76E-9</c:v>
                </c:pt>
                <c:pt idx="5">
                  <c:v>9.9999999999999994E-12</c:v>
                </c:pt>
              </c:numCache>
            </c:numRef>
          </c:xVal>
          <c:yVal>
            <c:numRef>
              <c:f>September!$C$115:$C$120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C-4B1D-8F32-B3788ED0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4008"/>
        <c:axId val="569878912"/>
      </c:scatterChart>
      <c:valAx>
        <c:axId val="56988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8912"/>
        <c:crosses val="autoZero"/>
        <c:crossBetween val="midCat"/>
      </c:valAx>
      <c:valAx>
        <c:axId val="56987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4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815551181102362"/>
                  <c:y val="7.745333916593759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2.7531E+08t - 2.3294E-02</a:t>
                    </a:r>
                    <a:br>
                      <a:rPr lang="en-US" baseline="0"/>
                    </a:br>
                    <a:r>
                      <a:rPr lang="en-US" baseline="0"/>
                      <a:t>R² = 9.9093E-01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September!$B$125:$B$130</c:f>
              <c:numCache>
                <c:formatCode>0.00E+00</c:formatCode>
                <c:ptCount val="6"/>
                <c:pt idx="0">
                  <c:v>3.6800000000000001E-9</c:v>
                </c:pt>
                <c:pt idx="1">
                  <c:v>6.2199999999999996E-9</c:v>
                </c:pt>
                <c:pt idx="2">
                  <c:v>6.2300000000000002E-9</c:v>
                </c:pt>
                <c:pt idx="3">
                  <c:v>2.7700000000000002E-9</c:v>
                </c:pt>
                <c:pt idx="4">
                  <c:v>2.7799999999999999E-9</c:v>
                </c:pt>
                <c:pt idx="5">
                  <c:v>2.0000000000000001E-10</c:v>
                </c:pt>
              </c:numCache>
            </c:numRef>
          </c:xVal>
          <c:yVal>
            <c:numRef>
              <c:f>September!$C$125:$C$130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3D-48A0-8E25-6D0F9AB4E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6360"/>
        <c:axId val="569886752"/>
      </c:scatterChart>
      <c:valAx>
        <c:axId val="569886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6752"/>
        <c:crosses val="autoZero"/>
        <c:crossBetween val="midCat"/>
      </c:valAx>
      <c:valAx>
        <c:axId val="5698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6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23.September.2019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011067366579176"/>
                  <c:y val="3.992818606007582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2.7257E+08t + 3.9650E-03</a:t>
                    </a:r>
                    <a:br>
                      <a:rPr lang="en-US" baseline="0"/>
                    </a:br>
                    <a:r>
                      <a:rPr lang="en-US" baseline="0"/>
                      <a:t>R² = 9.9020E-01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September!$B$135:$B$140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6.1900000000000003E-9</c:v>
                </c:pt>
                <c:pt idx="2">
                  <c:v>6.1200000000000004E-9</c:v>
                </c:pt>
                <c:pt idx="3">
                  <c:v>2.7799999999999999E-9</c:v>
                </c:pt>
                <c:pt idx="4">
                  <c:v>2.7400000000000001E-9</c:v>
                </c:pt>
                <c:pt idx="5">
                  <c:v>3E-11</c:v>
                </c:pt>
              </c:numCache>
            </c:numRef>
          </c:xVal>
          <c:yVal>
            <c:numRef>
              <c:f>September!$C$135:$C$140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7-4070-87AA-A91BFEAF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7536"/>
        <c:axId val="569888320"/>
      </c:scatterChart>
      <c:valAx>
        <c:axId val="56988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8320"/>
        <c:crosses val="autoZero"/>
        <c:crossBetween val="midCat"/>
      </c:valAx>
      <c:valAx>
        <c:axId val="5698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23.September.2019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857524059492563"/>
                  <c:y val="2.333916593759113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2.7978E+08t - 6.4743E-03</a:t>
                    </a:r>
                    <a:br>
                      <a:rPr lang="en-US" baseline="0"/>
                    </a:br>
                    <a:r>
                      <a:rPr lang="en-US" baseline="0"/>
                      <a:t>R² = 9.9223E-01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September!$B$145:$B$150</c:f>
              <c:numCache>
                <c:formatCode>0.00E+00</c:formatCode>
                <c:ptCount val="6"/>
                <c:pt idx="0">
                  <c:v>3.5499999999999999E-9</c:v>
                </c:pt>
                <c:pt idx="1">
                  <c:v>6.0200000000000003E-9</c:v>
                </c:pt>
                <c:pt idx="2">
                  <c:v>6.0900000000000003E-9</c:v>
                </c:pt>
                <c:pt idx="3">
                  <c:v>2.6599999999999999E-9</c:v>
                </c:pt>
                <c:pt idx="4">
                  <c:v>2.7499999999999998E-9</c:v>
                </c:pt>
                <c:pt idx="5">
                  <c:v>1E-10</c:v>
                </c:pt>
              </c:numCache>
            </c:numRef>
          </c:xVal>
          <c:yVal>
            <c:numRef>
              <c:f>September!$C$145:$C$150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7-40AA-83D9-2F5366E1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9104"/>
        <c:axId val="569891064"/>
      </c:scatterChart>
      <c:valAx>
        <c:axId val="56988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91064"/>
        <c:crosses val="autoZero"/>
        <c:crossBetween val="midCat"/>
      </c:valAx>
      <c:valAx>
        <c:axId val="5698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24.September.2019  Mon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270013123359579"/>
                  <c:y val="2.071449402158063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2.7328E+08 + 3.1536E-05</a:t>
                    </a:r>
                    <a:br>
                      <a:rPr lang="en-US" baseline="0"/>
                    </a:br>
                    <a:r>
                      <a:rPr lang="en-US" baseline="0"/>
                      <a:t>R² = 9.9248E-01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September!$B$155:$B$160</c:f>
              <c:numCache>
                <c:formatCode>0.00E+00</c:formatCode>
                <c:ptCount val="6"/>
                <c:pt idx="0">
                  <c:v>3.6E-9</c:v>
                </c:pt>
                <c:pt idx="1">
                  <c:v>6.1600000000000002E-9</c:v>
                </c:pt>
                <c:pt idx="2">
                  <c:v>6.1799999999999998E-9</c:v>
                </c:pt>
                <c:pt idx="3">
                  <c:v>2.76E-9</c:v>
                </c:pt>
                <c:pt idx="4">
                  <c:v>2.7700000000000002E-9</c:v>
                </c:pt>
                <c:pt idx="5">
                  <c:v>6E-11</c:v>
                </c:pt>
              </c:numCache>
            </c:numRef>
          </c:xVal>
          <c:yVal>
            <c:numRef>
              <c:f>September!$C$155:$C$160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37-481F-A774-4243C6BC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90672"/>
        <c:axId val="569891456"/>
      </c:scatterChart>
      <c:valAx>
        <c:axId val="56989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91456"/>
        <c:crosses val="autoZero"/>
        <c:crossBetween val="midCat"/>
      </c:valAx>
      <c:valAx>
        <c:axId val="56989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90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276509186351706"/>
                  <c:y val="1.308690580344123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2.7079E+08t + 4.4630E-03</a:t>
                    </a:r>
                    <a:br>
                      <a:rPr lang="en-US" baseline="0"/>
                    </a:br>
                    <a:r>
                      <a:rPr lang="en-US" baseline="0"/>
                      <a:t>R² = 9.9195E-01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September!$B$165:$B$170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6.2099999999999999E-9</c:v>
                </c:pt>
                <c:pt idx="2">
                  <c:v>6.2099999999999999E-9</c:v>
                </c:pt>
                <c:pt idx="3">
                  <c:v>2.7499999999999998E-9</c:v>
                </c:pt>
                <c:pt idx="4">
                  <c:v>2.7799999999999999E-9</c:v>
                </c:pt>
                <c:pt idx="5">
                  <c:v>5.0000000000000002E-11</c:v>
                </c:pt>
              </c:numCache>
            </c:numRef>
          </c:xVal>
          <c:yVal>
            <c:numRef>
              <c:f>September!$C$165:$C$170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F-403B-A226-63F3F53B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90280"/>
        <c:axId val="569891848"/>
      </c:scatterChart>
      <c:valAx>
        <c:axId val="569890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91848"/>
        <c:crosses val="autoZero"/>
        <c:crossBetween val="midCat"/>
      </c:valAx>
      <c:valAx>
        <c:axId val="56989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90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26.September.2019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891929133858269"/>
                  <c:y val="6.45632837561971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2.6970E+08t + 7.4824E-03</a:t>
                    </a:r>
                    <a:br>
                      <a:rPr lang="en-US" baseline="0"/>
                    </a:br>
                    <a:r>
                      <a:rPr lang="en-US" baseline="0"/>
                      <a:t>R² = 9.9286E-01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September!$B$175:$B$180</c:f>
              <c:numCache>
                <c:formatCode>0.00E+00</c:formatCode>
                <c:ptCount val="6"/>
                <c:pt idx="0">
                  <c:v>3.6100000000000001E-9</c:v>
                </c:pt>
                <c:pt idx="1">
                  <c:v>6.2199999999999996E-9</c:v>
                </c:pt>
                <c:pt idx="2">
                  <c:v>6.2300000000000002E-9</c:v>
                </c:pt>
                <c:pt idx="3">
                  <c:v>2.7700000000000002E-9</c:v>
                </c:pt>
                <c:pt idx="4">
                  <c:v>2.7900000000000001E-9</c:v>
                </c:pt>
                <c:pt idx="5">
                  <c:v>3E-11</c:v>
                </c:pt>
              </c:numCache>
            </c:numRef>
          </c:xVal>
          <c:yVal>
            <c:numRef>
              <c:f>September!$C$175:$C$180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C-4469-8D35-0044EF11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6968"/>
        <c:axId val="569834224"/>
      </c:scatterChart>
      <c:valAx>
        <c:axId val="56983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4224"/>
        <c:crosses val="autoZero"/>
        <c:crossBetween val="midCat"/>
      </c:valAx>
      <c:valAx>
        <c:axId val="5698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6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26.September.2019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29286964129483"/>
                  <c:y val="-2.725648877223680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2.6981E+08t + 3.0529E-03</a:t>
                    </a:r>
                    <a:br>
                      <a:rPr lang="en-US" baseline="0"/>
                    </a:br>
                    <a:r>
                      <a:rPr lang="en-US" baseline="0"/>
                      <a:t>R² = 9.9296E-01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September!$B$185:$B$190</c:f>
              <c:numCache>
                <c:formatCode>0.00E+00</c:formatCode>
                <c:ptCount val="6"/>
                <c:pt idx="0">
                  <c:v>3.6100000000000001E-9</c:v>
                </c:pt>
                <c:pt idx="1">
                  <c:v>6.2300000000000002E-9</c:v>
                </c:pt>
                <c:pt idx="2">
                  <c:v>6.3000000000000002E-9</c:v>
                </c:pt>
                <c:pt idx="3">
                  <c:v>2.69E-9</c:v>
                </c:pt>
                <c:pt idx="4">
                  <c:v>2.7999999999999998E-9</c:v>
                </c:pt>
                <c:pt idx="5">
                  <c:v>1.0999999999999999E-10</c:v>
                </c:pt>
              </c:numCache>
            </c:numRef>
          </c:xVal>
          <c:yVal>
            <c:numRef>
              <c:f>September!$C$185:$C$190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5B-4FD6-9647-66A36370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0304"/>
        <c:axId val="569828344"/>
      </c:scatterChart>
      <c:valAx>
        <c:axId val="56983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28344"/>
        <c:crosses val="autoZero"/>
        <c:crossBetween val="midCat"/>
      </c:valAx>
      <c:valAx>
        <c:axId val="56982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13.September.2019 Muon Speed</a:t>
            </a:r>
          </a:p>
        </c:rich>
      </c:tx>
      <c:layout>
        <c:manualLayout>
          <c:xMode val="edge"/>
          <c:yMode val="edge"/>
          <c:x val="0.18951737276488123"/>
          <c:y val="1.3398016566067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91241034696764"/>
          <c:y val="0.11989726563789123"/>
          <c:w val="0.75822519698952917"/>
          <c:h val="0.4587642883215686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36906404151327"/>
                  <c:y val="-6.0143379876495609E-3"/>
                </c:manualLayout>
              </c:layout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September!$B$15:$B$20</c:f>
              <c:numCache>
                <c:formatCode>0.00E+00</c:formatCode>
                <c:ptCount val="6"/>
                <c:pt idx="0">
                  <c:v>3.84E-9</c:v>
                </c:pt>
                <c:pt idx="1">
                  <c:v>6.3499999999999998E-9</c:v>
                </c:pt>
                <c:pt idx="2">
                  <c:v>6.41E-9</c:v>
                </c:pt>
                <c:pt idx="3">
                  <c:v>2.7099999999999999E-9</c:v>
                </c:pt>
                <c:pt idx="4">
                  <c:v>2.7900000000000001E-9</c:v>
                </c:pt>
                <c:pt idx="5">
                  <c:v>1E-10</c:v>
                </c:pt>
              </c:numCache>
            </c:numRef>
          </c:xVal>
          <c:yVal>
            <c:numRef>
              <c:f>September!$C$15:$C$20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4-4EE2-8438-5B91E4BF0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75384"/>
        <c:axId val="569874600"/>
      </c:scatterChart>
      <c:valAx>
        <c:axId val="569875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4600"/>
        <c:crosses val="autoZero"/>
        <c:crossBetween val="midCat"/>
      </c:valAx>
      <c:valAx>
        <c:axId val="56987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5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547790901137358"/>
                  <c:y val="1.663750364537766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2.7227E+08t + 4.5626E-03</a:t>
                    </a:r>
                    <a:br>
                      <a:rPr lang="en-US" baseline="0"/>
                    </a:br>
                    <a:r>
                      <a:rPr lang="en-US" baseline="0"/>
                      <a:t>R² = 9.9088E-01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September!$B$195:$B$200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6.1600000000000002E-9</c:v>
                </c:pt>
                <c:pt idx="2">
                  <c:v>6.1799999999999998E-9</c:v>
                </c:pt>
                <c:pt idx="3">
                  <c:v>2.7200000000000001E-9</c:v>
                </c:pt>
                <c:pt idx="4">
                  <c:v>2.76E-9</c:v>
                </c:pt>
                <c:pt idx="5">
                  <c:v>5.0000000000000002E-11</c:v>
                </c:pt>
              </c:numCache>
            </c:numRef>
          </c:xVal>
          <c:yVal>
            <c:numRef>
              <c:f>September!$C$195:$C$200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43-4D25-BB31-7CD76D3B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5008"/>
        <c:axId val="569834616"/>
      </c:scatterChart>
      <c:valAx>
        <c:axId val="56983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4616"/>
        <c:crosses val="autoZero"/>
        <c:crossBetween val="midCat"/>
      </c:valAx>
      <c:valAx>
        <c:axId val="56983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853805774278216"/>
                  <c:y val="-4.2906095071449405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2.7579E+08t - 5.7387E-03</a:t>
                    </a:r>
                    <a:br>
                      <a:rPr lang="en-US" baseline="0"/>
                    </a:br>
                    <a:r>
                      <a:rPr lang="en-US" baseline="0"/>
                      <a:t>R² = 9.8982E-01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September!$B$205:$B$210</c:f>
              <c:numCache>
                <c:formatCode>0.00E+00</c:formatCode>
                <c:ptCount val="6"/>
                <c:pt idx="0">
                  <c:v>3.6600000000000002E-9</c:v>
                </c:pt>
                <c:pt idx="1">
                  <c:v>6.1E-9</c:v>
                </c:pt>
                <c:pt idx="2">
                  <c:v>6.1399999999999999E-9</c:v>
                </c:pt>
                <c:pt idx="3">
                  <c:v>2.7099999999999999E-9</c:v>
                </c:pt>
                <c:pt idx="4">
                  <c:v>2.7700000000000002E-9</c:v>
                </c:pt>
                <c:pt idx="5">
                  <c:v>7.9999999999999995E-11</c:v>
                </c:pt>
              </c:numCache>
            </c:numRef>
          </c:xVal>
          <c:yVal>
            <c:numRef>
              <c:f>September!$C$205:$C$210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97-4260-A8BC-AC651530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6576"/>
        <c:axId val="569828736"/>
      </c:scatterChart>
      <c:valAx>
        <c:axId val="56983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28736"/>
        <c:crosses val="autoZero"/>
        <c:crossBetween val="midCat"/>
      </c:valAx>
      <c:valAx>
        <c:axId val="5698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29.September.2019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724692788166348"/>
                  <c:y val="-2.858990659555382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2.7467E+08t - 7.2383E-03</a:t>
                    </a:r>
                    <a:br>
                      <a:rPr lang="en-US" baseline="0"/>
                    </a:br>
                    <a:r>
                      <a:rPr lang="en-US" baseline="0"/>
                      <a:t>R² = 9.9167E-01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September!$B$215:$B$220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6.1499999999999996E-9</c:v>
                </c:pt>
                <c:pt idx="2">
                  <c:v>6.1900000000000003E-9</c:v>
                </c:pt>
                <c:pt idx="3">
                  <c:v>2.7099999999999999E-9</c:v>
                </c:pt>
                <c:pt idx="4">
                  <c:v>2.7900000000000001E-9</c:v>
                </c:pt>
                <c:pt idx="5">
                  <c:v>1.0999999999999999E-10</c:v>
                </c:pt>
              </c:numCache>
            </c:numRef>
          </c:xVal>
          <c:yVal>
            <c:numRef>
              <c:f>September!$C$215:$C$220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2-46A4-9235-3508A9BF9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7752"/>
        <c:axId val="569831872"/>
      </c:scatterChart>
      <c:valAx>
        <c:axId val="56983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1872"/>
        <c:crosses val="autoZero"/>
        <c:crossBetween val="midCat"/>
      </c:valAx>
      <c:valAx>
        <c:axId val="5698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82983377077866"/>
                  <c:y val="8.12335958005249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2.7089E+08t + 2.7695E-03</a:t>
                    </a:r>
                    <a:br>
                      <a:rPr lang="en-US" baseline="0"/>
                    </a:br>
                    <a:r>
                      <a:rPr lang="en-US" baseline="0"/>
                      <a:t>R² = 9.9135E-01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September!$B$225:$B$230</c:f>
              <c:numCache>
                <c:formatCode>0.00E+00</c:formatCode>
                <c:ptCount val="6"/>
                <c:pt idx="0">
                  <c:v>3.65E-9</c:v>
                </c:pt>
                <c:pt idx="1">
                  <c:v>6.2000000000000001E-9</c:v>
                </c:pt>
                <c:pt idx="2">
                  <c:v>6.24E-9</c:v>
                </c:pt>
                <c:pt idx="3">
                  <c:v>2.7099999999999999E-9</c:v>
                </c:pt>
                <c:pt idx="4">
                  <c:v>2.7799999999999999E-9</c:v>
                </c:pt>
                <c:pt idx="5">
                  <c:v>7.9999999999999995E-11</c:v>
                </c:pt>
              </c:numCache>
            </c:numRef>
          </c:xVal>
          <c:yVal>
            <c:numRef>
              <c:f>September!$C$225:$C$230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E-4341-B972-8400CB415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2264"/>
        <c:axId val="569835792"/>
      </c:scatterChart>
      <c:valAx>
        <c:axId val="56983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5792"/>
        <c:crosses val="autoZero"/>
        <c:crossBetween val="midCat"/>
      </c:valAx>
      <c:valAx>
        <c:axId val="5698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2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831359920408952"/>
                  <c:y val="1.256578947368421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2.7338E+08t - 3.9578E-03</a:t>
                    </a:r>
                    <a:br>
                      <a:rPr lang="en-US" baseline="0"/>
                    </a:br>
                    <a:r>
                      <a:rPr lang="en-US" baseline="0"/>
                      <a:t>R² = 9.8960E-01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October!$B$5:$B$10</c:f>
              <c:numCache>
                <c:formatCode>0.00E+00</c:formatCode>
                <c:ptCount val="6"/>
                <c:pt idx="0">
                  <c:v>3.6800000000000001E-9</c:v>
                </c:pt>
                <c:pt idx="1">
                  <c:v>6.1499999999999996E-9</c:v>
                </c:pt>
                <c:pt idx="2">
                  <c:v>6.2199999999999996E-9</c:v>
                </c:pt>
                <c:pt idx="3">
                  <c:v>2.6700000000000001E-9</c:v>
                </c:pt>
                <c:pt idx="4">
                  <c:v>2.7700000000000002E-9</c:v>
                </c:pt>
                <c:pt idx="5">
                  <c:v>1.2E-10</c:v>
                </c:pt>
              </c:numCache>
            </c:numRef>
          </c:xVal>
          <c:yVal>
            <c:numRef>
              <c:f>October!$C$5:$C$10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5-4F84-8DEF-41E1EF48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27560"/>
        <c:axId val="569832656"/>
      </c:scatterChart>
      <c:valAx>
        <c:axId val="569827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2656"/>
        <c:crosses val="autoZero"/>
        <c:crossBetween val="midCat"/>
      </c:valAx>
      <c:valAx>
        <c:axId val="56983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27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07.October.2019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524650043744531"/>
                  <c:y val="-1.60316418780985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2.6397E+08t + 1.8941E-02</a:t>
                    </a:r>
                    <a:br>
                      <a:rPr lang="en-US" baseline="0"/>
                    </a:br>
                    <a:r>
                      <a:rPr lang="en-US" baseline="0"/>
                      <a:t>R² = 9.9047E-01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October!$B$85:$B$90</c:f>
              <c:numCache>
                <c:formatCode>0.00E+00</c:formatCode>
                <c:ptCount val="6"/>
                <c:pt idx="0">
                  <c:v>3.7E-9</c:v>
                </c:pt>
                <c:pt idx="1">
                  <c:v>6.3300000000000003E-9</c:v>
                </c:pt>
                <c:pt idx="2">
                  <c:v>6.2900000000000004E-9</c:v>
                </c:pt>
                <c:pt idx="3">
                  <c:v>2.7700000000000002E-9</c:v>
                </c:pt>
                <c:pt idx="4">
                  <c:v>2.7700000000000002E-9</c:v>
                </c:pt>
                <c:pt idx="5">
                  <c:v>0</c:v>
                </c:pt>
              </c:numCache>
            </c:numRef>
          </c:xVal>
          <c:yVal>
            <c:numRef>
              <c:f>October!$C$85:$C$90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1-41E6-8976-6BD41D1A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6184"/>
        <c:axId val="569831480"/>
      </c:scatterChart>
      <c:valAx>
        <c:axId val="56983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1480"/>
        <c:crosses val="autoZero"/>
        <c:crossBetween val="midCat"/>
      </c:valAx>
      <c:valAx>
        <c:axId val="56983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07.October.2019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2.7063E+08t + 1.8912E-03</a:t>
                    </a:r>
                    <a:br>
                      <a:rPr lang="en-US" baseline="0"/>
                    </a:br>
                    <a:r>
                      <a:rPr lang="en-US" baseline="0"/>
                      <a:t>R² = 9.9134E-01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October!$B$75:$B$80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6.2600000000000003E-9</c:v>
                </c:pt>
                <c:pt idx="2">
                  <c:v>6.1600000000000002E-9</c:v>
                </c:pt>
                <c:pt idx="3">
                  <c:v>2.8200000000000002E-9</c:v>
                </c:pt>
                <c:pt idx="4">
                  <c:v>2.7900000000000001E-9</c:v>
                </c:pt>
                <c:pt idx="5">
                  <c:v>3E-11</c:v>
                </c:pt>
              </c:numCache>
            </c:numRef>
          </c:xVal>
          <c:yVal>
            <c:numRef>
              <c:f>October!$C$75:$C$80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ED-418C-9B4F-4C734926E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9712"/>
        <c:axId val="569838536"/>
      </c:scatterChart>
      <c:valAx>
        <c:axId val="5698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8536"/>
        <c:crosses val="autoZero"/>
        <c:crossBetween val="midCat"/>
      </c:valAx>
      <c:valAx>
        <c:axId val="56983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06.October.2019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960454943132107"/>
                  <c:y val="-2.5164041994750657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2.6661E+08t + 1.3310E-02</a:t>
                    </a:r>
                    <a:br>
                      <a:rPr lang="en-US" baseline="0"/>
                    </a:br>
                    <a:r>
                      <a:rPr lang="en-US" baseline="0"/>
                      <a:t>R² = 9.9242E-01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October!$B$65:$B$70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6.2900000000000004E-9</c:v>
                </c:pt>
                <c:pt idx="2">
                  <c:v>6.2600000000000003E-9</c:v>
                </c:pt>
                <c:pt idx="3">
                  <c:v>2.81E-9</c:v>
                </c:pt>
                <c:pt idx="4">
                  <c:v>2.7700000000000002E-9</c:v>
                </c:pt>
                <c:pt idx="5">
                  <c:v>9.9999999999999994E-12</c:v>
                </c:pt>
              </c:numCache>
            </c:numRef>
          </c:xVal>
          <c:yVal>
            <c:numRef>
              <c:f>October!$C$65:$C$70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AF-47E8-8634-109A2D1E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27952"/>
        <c:axId val="569829128"/>
      </c:scatterChart>
      <c:valAx>
        <c:axId val="5698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29128"/>
        <c:crosses val="autoZero"/>
        <c:crossBetween val="midCat"/>
      </c:valAx>
      <c:valAx>
        <c:axId val="5698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27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298118985126858"/>
                  <c:y val="-2.5506707494896471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2.6719E+08t + 1.7439E-02</a:t>
                    </a:r>
                    <a:br>
                      <a:rPr lang="en-US" baseline="0"/>
                    </a:br>
                    <a:r>
                      <a:rPr lang="en-US" baseline="0"/>
                      <a:t>R² = 9.9071E-01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October!$B$55:$B$60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6.3099999999999999E-9</c:v>
                </c:pt>
                <c:pt idx="2">
                  <c:v>6.1799999999999998E-9</c:v>
                </c:pt>
                <c:pt idx="3">
                  <c:v>2.7799999999999999E-9</c:v>
                </c:pt>
                <c:pt idx="4">
                  <c:v>2.7200000000000001E-9</c:v>
                </c:pt>
                <c:pt idx="5">
                  <c:v>9.9999999999999994E-12</c:v>
                </c:pt>
              </c:numCache>
            </c:numRef>
          </c:xVal>
          <c:yVal>
            <c:numRef>
              <c:f>October!$C$55:$C$60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8-45E5-B120-025585097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31088"/>
        <c:axId val="569846768"/>
      </c:scatterChart>
      <c:valAx>
        <c:axId val="56983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6768"/>
        <c:crosses val="autoZero"/>
        <c:crossBetween val="midCat"/>
      </c:valAx>
      <c:valAx>
        <c:axId val="5698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31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04.October.2019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231758530183727"/>
                  <c:y val="3.610017497812773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2.6898E+08t + 9.6411E-03</a:t>
                    </a:r>
                    <a:br>
                      <a:rPr lang="en-US" baseline="0"/>
                    </a:br>
                    <a:r>
                      <a:rPr lang="en-US" baseline="0"/>
                      <a:t>R² = 9.9171E-01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October!$B$45:$B$50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6.2600000000000003E-9</c:v>
                </c:pt>
                <c:pt idx="2">
                  <c:v>6.1799999999999998E-9</c:v>
                </c:pt>
                <c:pt idx="3">
                  <c:v>2.7999999999999998E-9</c:v>
                </c:pt>
                <c:pt idx="4">
                  <c:v>2.7900000000000001E-9</c:v>
                </c:pt>
                <c:pt idx="5">
                  <c:v>0</c:v>
                </c:pt>
              </c:numCache>
            </c:numRef>
          </c:xVal>
          <c:yVal>
            <c:numRef>
              <c:f>October!$C$45:$C$50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E-4304-A89D-15DFE3B96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0888"/>
        <c:axId val="569844416"/>
      </c:scatterChart>
      <c:valAx>
        <c:axId val="56984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4416"/>
        <c:crosses val="autoZero"/>
        <c:crossBetween val="midCat"/>
      </c:valAx>
      <c:valAx>
        <c:axId val="5698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0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56218935445978"/>
          <c:y val="0.1958616964911882"/>
          <c:w val="0.77460036549487399"/>
          <c:h val="0.5892969935417542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680971128608923"/>
                  <c:y val="-3.841717701953922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2.678E+08t + 3.522E-03</a:t>
                    </a:r>
                    <a:br>
                      <a:rPr lang="en-US" baseline="0"/>
                    </a:br>
                    <a:r>
                      <a:rPr lang="en-US" baseline="0"/>
                      <a:t>R² = 9.860E-01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September!$B$25:$B$30</c:f>
              <c:numCache>
                <c:formatCode>0.00E+00</c:formatCode>
                <c:ptCount val="6"/>
                <c:pt idx="0">
                  <c:v>3.8000000000000001E-9</c:v>
                </c:pt>
                <c:pt idx="1">
                  <c:v>6.2700000000000001E-9</c:v>
                </c:pt>
                <c:pt idx="2">
                  <c:v>6.2700000000000001E-9</c:v>
                </c:pt>
                <c:pt idx="3">
                  <c:v>2.69E-9</c:v>
                </c:pt>
                <c:pt idx="4">
                  <c:v>2.76E-9</c:v>
                </c:pt>
                <c:pt idx="5">
                  <c:v>1E-10</c:v>
                </c:pt>
              </c:numCache>
            </c:numRef>
          </c:xVal>
          <c:yVal>
            <c:numRef>
              <c:f>September!$C$25:$C$30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DF-4A03-8E30-8AAB7E83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69112"/>
        <c:axId val="569869504"/>
      </c:scatterChart>
      <c:valAx>
        <c:axId val="569869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9504"/>
        <c:crosses val="autoZero"/>
        <c:crossBetween val="midCat"/>
      </c:valAx>
      <c:valAx>
        <c:axId val="5698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9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04.October.2019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277296587926507"/>
                  <c:y val="5.5138888888888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2.8232E+08t - 1.6864E-02</a:t>
                    </a:r>
                    <a:br>
                      <a:rPr lang="en-US" baseline="0"/>
                    </a:br>
                    <a:r>
                      <a:rPr lang="en-US" baseline="0"/>
                      <a:t>R² = 9.6997E-01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October!$B$35:$B$40</c:f>
              <c:numCache>
                <c:formatCode>0.00E+00</c:formatCode>
                <c:ptCount val="6"/>
                <c:pt idx="0">
                  <c:v>3.65E-9</c:v>
                </c:pt>
                <c:pt idx="1">
                  <c:v>5.8500000000000003E-9</c:v>
                </c:pt>
                <c:pt idx="2">
                  <c:v>6.3099999999999999E-9</c:v>
                </c:pt>
                <c:pt idx="3">
                  <c:v>2.2200000000000002E-9</c:v>
                </c:pt>
                <c:pt idx="4">
                  <c:v>2.69E-9</c:v>
                </c:pt>
                <c:pt idx="5">
                  <c:v>4.8E-10</c:v>
                </c:pt>
              </c:numCache>
            </c:numRef>
          </c:xVal>
          <c:yVal>
            <c:numRef>
              <c:f>October!$C$35:$C$40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F-436D-B398-68DA34C6F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0296"/>
        <c:axId val="569845592"/>
      </c:scatterChart>
      <c:valAx>
        <c:axId val="56985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5592"/>
        <c:crosses val="autoZero"/>
        <c:crossBetween val="midCat"/>
      </c:valAx>
      <c:valAx>
        <c:axId val="56984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0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575680867032169"/>
                  <c:y val="-2.039603960396039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2.6999E+08t - 2.9918E-03</a:t>
                    </a:r>
                    <a:br>
                      <a:rPr lang="en-US" baseline="0"/>
                    </a:br>
                    <a:r>
                      <a:rPr lang="en-US" baseline="0"/>
                      <a:t>R² = 9.9308E-01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October!$B$25:$B$30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6.2199999999999996E-9</c:v>
                </c:pt>
                <c:pt idx="2">
                  <c:v>6.3199999999999997E-9</c:v>
                </c:pt>
                <c:pt idx="3">
                  <c:v>2.7499999999999998E-9</c:v>
                </c:pt>
                <c:pt idx="4">
                  <c:v>2.8299999999999999E-9</c:v>
                </c:pt>
                <c:pt idx="5">
                  <c:v>1E-10</c:v>
                </c:pt>
              </c:numCache>
            </c:numRef>
          </c:xVal>
          <c:yVal>
            <c:numRef>
              <c:f>October!$C$25:$C$30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E6-49E2-8394-2BE81EFAB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9512"/>
        <c:axId val="569850688"/>
      </c:scatterChart>
      <c:valAx>
        <c:axId val="56984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0688"/>
        <c:crosses val="autoZero"/>
        <c:crossBetween val="midCat"/>
      </c:valAx>
      <c:valAx>
        <c:axId val="5698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9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411359987768521"/>
                  <c:y val="-5.9602649006622517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2.7147E+08t - 1.1565E-03</a:t>
                    </a:r>
                    <a:br>
                      <a:rPr lang="en-US" baseline="0"/>
                    </a:br>
                    <a:r>
                      <a:rPr lang="en-US" baseline="0"/>
                      <a:t>R² = 9.9129E-01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October!$B$15:$B$20</c:f>
              <c:numCache>
                <c:formatCode>0.00E+00</c:formatCode>
                <c:ptCount val="6"/>
                <c:pt idx="0">
                  <c:v>3.6600000000000002E-9</c:v>
                </c:pt>
                <c:pt idx="1">
                  <c:v>6.2099999999999999E-9</c:v>
                </c:pt>
                <c:pt idx="2">
                  <c:v>6.2199999999999996E-9</c:v>
                </c:pt>
                <c:pt idx="3">
                  <c:v>2.7299999999999999E-9</c:v>
                </c:pt>
                <c:pt idx="4">
                  <c:v>2.7999999999999998E-9</c:v>
                </c:pt>
                <c:pt idx="5">
                  <c:v>7.9999999999999995E-11</c:v>
                </c:pt>
              </c:numCache>
            </c:numRef>
          </c:xVal>
          <c:yVal>
            <c:numRef>
              <c:f>October!$C$15:$C$20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E-49DE-B13D-98CE4877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1864"/>
        <c:axId val="569848728"/>
      </c:scatterChart>
      <c:valAx>
        <c:axId val="569851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8728"/>
        <c:crosses val="autoZero"/>
        <c:crossBetween val="midCat"/>
      </c:valAx>
      <c:valAx>
        <c:axId val="56984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1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17.October.2019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16010498687664"/>
                  <c:y val="4.212962962962962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2.6814E+08t + 4.3527E-02</a:t>
                    </a:r>
                    <a:br>
                      <a:rPr lang="en-US" baseline="0"/>
                    </a:br>
                    <a:r>
                      <a:rPr lang="en-US" baseline="0"/>
                      <a:t>R² = 9.7386E-01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October!$B$195:$B$200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5.8500000000000003E-9</c:v>
                </c:pt>
                <c:pt idx="2">
                  <c:v>6.2900000000000004E-9</c:v>
                </c:pt>
                <c:pt idx="3">
                  <c:v>2.2999999999999999E-9</c:v>
                </c:pt>
                <c:pt idx="4">
                  <c:v>2.7400000000000001E-9</c:v>
                </c:pt>
                <c:pt idx="5">
                  <c:v>4.1000000000000002E-91</c:v>
                </c:pt>
              </c:numCache>
            </c:numRef>
          </c:xVal>
          <c:yVal>
            <c:numRef>
              <c:f>October!$C$195:$C$200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5-4E39-A1BA-5799FFC0A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5984"/>
        <c:axId val="569840496"/>
      </c:scatterChart>
      <c:valAx>
        <c:axId val="56984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0496"/>
        <c:crosses val="autoZero"/>
        <c:crossBetween val="midCat"/>
      </c:valAx>
      <c:valAx>
        <c:axId val="56984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5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08.October.2019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57156605424322"/>
                  <c:y val="-1.715223097112860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2.6526E+08t + 1.7766E-02</a:t>
                    </a:r>
                    <a:br>
                      <a:rPr lang="en-US" baseline="0"/>
                    </a:br>
                    <a:r>
                      <a:rPr lang="en-US" baseline="0"/>
                      <a:t>R² = 9.9029E-01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October!$B$95:$B$100</c:f>
              <c:numCache>
                <c:formatCode>0.00E+00</c:formatCode>
                <c:ptCount val="6"/>
                <c:pt idx="0">
                  <c:v>3.6899999999999999E-9</c:v>
                </c:pt>
                <c:pt idx="1">
                  <c:v>6.2900000000000004E-9</c:v>
                </c:pt>
                <c:pt idx="2">
                  <c:v>6.2799999999999998E-9</c:v>
                </c:pt>
                <c:pt idx="3">
                  <c:v>2.7700000000000002E-9</c:v>
                </c:pt>
                <c:pt idx="4">
                  <c:v>2.7400000000000001E-9</c:v>
                </c:pt>
                <c:pt idx="5">
                  <c:v>9.9999999999999994E-12</c:v>
                </c:pt>
              </c:numCache>
            </c:numRef>
          </c:xVal>
          <c:yVal>
            <c:numRef>
              <c:f>October!$C$95:$C$100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D-476E-9382-5546E6B35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7552"/>
        <c:axId val="569843240"/>
      </c:scatterChart>
      <c:valAx>
        <c:axId val="56984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3240"/>
        <c:crosses val="autoZero"/>
        <c:crossBetween val="midCat"/>
      </c:valAx>
      <c:valAx>
        <c:axId val="56984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016010498687663"/>
                  <c:y val="4.071157771945173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2.6752E+08t + 1.2237E-02</a:t>
                    </a:r>
                    <a:br>
                      <a:rPr lang="en-US" baseline="0"/>
                    </a:br>
                    <a:r>
                      <a:rPr lang="en-US" baseline="0"/>
                      <a:t>R² = 9.9055E-01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October!$B$105:$B$110</c:f>
              <c:numCache>
                <c:formatCode>0.00E+00</c:formatCode>
                <c:ptCount val="6"/>
                <c:pt idx="0">
                  <c:v>3.6699999999999999E-9</c:v>
                </c:pt>
                <c:pt idx="1">
                  <c:v>6.2900000000000004E-9</c:v>
                </c:pt>
                <c:pt idx="2">
                  <c:v>6.2099999999999999E-9</c:v>
                </c:pt>
                <c:pt idx="3">
                  <c:v>2.76E-9</c:v>
                </c:pt>
                <c:pt idx="4">
                  <c:v>2.7700000000000002E-9</c:v>
                </c:pt>
                <c:pt idx="5">
                  <c:v>1.9999999999999999E-11</c:v>
                </c:pt>
              </c:numCache>
            </c:numRef>
          </c:xVal>
          <c:yVal>
            <c:numRef>
              <c:f>October!$C$105:$C$110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2-45B6-A68C-5793638F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7944"/>
        <c:axId val="569849904"/>
      </c:scatterChart>
      <c:valAx>
        <c:axId val="56984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9904"/>
        <c:crosses val="autoZero"/>
        <c:crossBetween val="midCat"/>
      </c:valAx>
      <c:valAx>
        <c:axId val="5698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178346456692913"/>
                  <c:y val="-5.316054243219597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2.6821E+08t + 1.2892E-02</a:t>
                    </a:r>
                    <a:br>
                      <a:rPr lang="en-US" baseline="0"/>
                    </a:br>
                    <a:r>
                      <a:rPr lang="en-US" baseline="0"/>
                      <a:t>R² = 9.9002E-01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October!$B$115:$B$120</c:f>
              <c:numCache>
                <c:formatCode>0.00E+00</c:formatCode>
                <c:ptCount val="6"/>
                <c:pt idx="0">
                  <c:v>3.6699999999999999E-9</c:v>
                </c:pt>
                <c:pt idx="1">
                  <c:v>6.2700000000000001E-9</c:v>
                </c:pt>
                <c:pt idx="2">
                  <c:v>6.1900000000000003E-9</c:v>
                </c:pt>
                <c:pt idx="3">
                  <c:v>2.7499999999999998E-9</c:v>
                </c:pt>
                <c:pt idx="4">
                  <c:v>2.7499999999999998E-9</c:v>
                </c:pt>
                <c:pt idx="5">
                  <c:v>1.9999999999999999E-11</c:v>
                </c:pt>
              </c:numCache>
            </c:numRef>
          </c:xVal>
          <c:yVal>
            <c:numRef>
              <c:f>October!$C$115:$C$120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2-44C8-83AC-EA8B0CA8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4024"/>
        <c:axId val="569848336"/>
      </c:scatterChart>
      <c:valAx>
        <c:axId val="56984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8336"/>
        <c:crosses val="autoZero"/>
        <c:crossBetween val="midCat"/>
      </c:valAx>
      <c:valAx>
        <c:axId val="56984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4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5715660542432246E-2"/>
                  <c:y val="-1.236512102653835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2.6654E+08t + 1.6235E-02</a:t>
                    </a:r>
                    <a:br>
                      <a:rPr lang="en-US" baseline="0"/>
                    </a:br>
                    <a:r>
                      <a:rPr lang="en-US" baseline="0"/>
                      <a:t>R² = 9.9129E-01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October!$B$125:$B$130</c:f>
              <c:numCache>
                <c:formatCode>0.00E+00</c:formatCode>
                <c:ptCount val="6"/>
                <c:pt idx="0">
                  <c:v>3.65E-9</c:v>
                </c:pt>
                <c:pt idx="1">
                  <c:v>6.2900000000000004E-9</c:v>
                </c:pt>
                <c:pt idx="2">
                  <c:v>6.2300000000000002E-9</c:v>
                </c:pt>
                <c:pt idx="3">
                  <c:v>2.7799999999999999E-9</c:v>
                </c:pt>
                <c:pt idx="4">
                  <c:v>2.76E-9</c:v>
                </c:pt>
                <c:pt idx="5">
                  <c:v>0</c:v>
                </c:pt>
              </c:numCache>
            </c:numRef>
          </c:xVal>
          <c:yVal>
            <c:numRef>
              <c:f>October!$C$125:$C$130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7A-497B-A77F-CD76D969E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1472"/>
        <c:axId val="569842848"/>
      </c:scatterChart>
      <c:valAx>
        <c:axId val="56985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2848"/>
        <c:crosses val="autoZero"/>
        <c:crossBetween val="midCat"/>
      </c:valAx>
      <c:valAx>
        <c:axId val="5698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811242344706912"/>
                  <c:y val="8.4317585301837267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2.7557E+08t - 1.1854E-02</a:t>
                    </a:r>
                    <a:br>
                      <a:rPr lang="en-US" baseline="0"/>
                    </a:br>
                    <a:r>
                      <a:rPr lang="en-US" baseline="0"/>
                      <a:t>R² = 9.9137E-01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October!$B$135:$B$140</c:f>
              <c:numCache>
                <c:formatCode>0.00E+00</c:formatCode>
                <c:ptCount val="6"/>
                <c:pt idx="0">
                  <c:v>3.6399999999999998E-9</c:v>
                </c:pt>
                <c:pt idx="1">
                  <c:v>6.1300000000000001E-9</c:v>
                </c:pt>
                <c:pt idx="2">
                  <c:v>6.2099999999999999E-9</c:v>
                </c:pt>
                <c:pt idx="3">
                  <c:v>2.6799999999999998E-9</c:v>
                </c:pt>
                <c:pt idx="4">
                  <c:v>2.81E-9</c:v>
                </c:pt>
                <c:pt idx="5">
                  <c:v>1.4000000000000001E-10</c:v>
                </c:pt>
              </c:numCache>
            </c:numRef>
          </c:xVal>
          <c:yVal>
            <c:numRef>
              <c:f>October!$C$135:$C$140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3D-4778-BF83-BC21C6E46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2456"/>
        <c:axId val="569843632"/>
      </c:scatterChart>
      <c:valAx>
        <c:axId val="56984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3632"/>
        <c:crosses val="autoZero"/>
        <c:crossBetween val="midCat"/>
      </c:valAx>
      <c:valAx>
        <c:axId val="56984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42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13.October.2019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960608048993877"/>
                  <c:y val="-9.037620297462817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2.8341E+08t - 2.4950E-02</a:t>
                    </a:r>
                    <a:br>
                      <a:rPr lang="en-US" baseline="0"/>
                    </a:br>
                    <a:r>
                      <a:rPr lang="en-US" baseline="0"/>
                      <a:t>R² = 9.9117E-01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October!$B$145:$B$150</c:f>
              <c:numCache>
                <c:formatCode>0.00E+00</c:formatCode>
                <c:ptCount val="6"/>
                <c:pt idx="0">
                  <c:v>3.5699999999999999E-9</c:v>
                </c:pt>
                <c:pt idx="1">
                  <c:v>5.9900000000000002E-9</c:v>
                </c:pt>
                <c:pt idx="2">
                  <c:v>6.1300000000000001E-9</c:v>
                </c:pt>
                <c:pt idx="3">
                  <c:v>2.5899999999999999E-9</c:v>
                </c:pt>
                <c:pt idx="4">
                  <c:v>2.7900000000000001E-9</c:v>
                </c:pt>
                <c:pt idx="5">
                  <c:v>2.1999999999999999E-10</c:v>
                </c:pt>
              </c:numCache>
            </c:numRef>
          </c:xVal>
          <c:yVal>
            <c:numRef>
              <c:f>October!$C$145:$C$150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BF-46AB-9EB5-33772399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3040"/>
        <c:axId val="569862056"/>
      </c:scatterChart>
      <c:valAx>
        <c:axId val="56985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2056"/>
        <c:crosses val="autoZero"/>
        <c:crossBetween val="midCat"/>
      </c:valAx>
      <c:valAx>
        <c:axId val="56986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469092028522185"/>
                  <c:y val="-1.399122247535472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2.646E+08t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 + 5.688E-03</a:t>
                    </a:r>
                    <a:br>
                      <a:rPr lang="en-US" baseline="0"/>
                    </a:br>
                    <a:r>
                      <a:rPr lang="en-US" baseline="0"/>
                      <a:t>R² = 9.864E-01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September!$B$35:$B$40</c:f>
              <c:numCache>
                <c:formatCode>0.00E+00</c:formatCode>
                <c:ptCount val="6"/>
                <c:pt idx="0">
                  <c:v>3.8199999999999996E-9</c:v>
                </c:pt>
                <c:pt idx="1">
                  <c:v>6.2900000000000004E-9</c:v>
                </c:pt>
                <c:pt idx="2">
                  <c:v>6.4199999999999998E-9</c:v>
                </c:pt>
                <c:pt idx="3">
                  <c:v>2.6700000000000001E-9</c:v>
                </c:pt>
                <c:pt idx="4">
                  <c:v>2.7799999999999999E-9</c:v>
                </c:pt>
                <c:pt idx="5">
                  <c:v>1.2999999999999999E-10</c:v>
                </c:pt>
              </c:numCache>
            </c:numRef>
          </c:xVal>
          <c:yVal>
            <c:numRef>
              <c:f>September!$C$35:$C$40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05-4F2E-870F-448DF3549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76168"/>
        <c:axId val="569876952"/>
      </c:scatterChart>
      <c:valAx>
        <c:axId val="569876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6952"/>
        <c:crosses val="autoZero"/>
        <c:crossBetween val="midCat"/>
      </c:valAx>
      <c:valAx>
        <c:axId val="56987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6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0846894138232719E-2"/>
                  <c:y val="4.212962962962962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2.8446E+08t - 2.9648E-02</a:t>
                    </a:r>
                    <a:br>
                      <a:rPr lang="en-US" baseline="0"/>
                    </a:br>
                    <a:r>
                      <a:rPr lang="en-US" baseline="0"/>
                      <a:t>R² = 9.8587E-01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October!$B$155:$B$160</c:f>
              <c:numCache>
                <c:formatCode>0.00E+00</c:formatCode>
                <c:ptCount val="6"/>
                <c:pt idx="0">
                  <c:v>3.6300000000000001E-9</c:v>
                </c:pt>
                <c:pt idx="1">
                  <c:v>5.9200000000000002E-9</c:v>
                </c:pt>
                <c:pt idx="2">
                  <c:v>6.1900000000000003E-9</c:v>
                </c:pt>
                <c:pt idx="3">
                  <c:v>2.4800000000000001E-9</c:v>
                </c:pt>
                <c:pt idx="4">
                  <c:v>2.7900000000000001E-9</c:v>
                </c:pt>
                <c:pt idx="5">
                  <c:v>3E-10</c:v>
                </c:pt>
              </c:numCache>
            </c:numRef>
          </c:xVal>
          <c:yVal>
            <c:numRef>
              <c:f>October!$C$155:$C$160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1-406C-8ABF-D9DAB341B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62448"/>
        <c:axId val="569864408"/>
      </c:scatterChart>
      <c:valAx>
        <c:axId val="56986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4408"/>
        <c:crosses val="autoZero"/>
        <c:crossBetween val="midCat"/>
      </c:valAx>
      <c:valAx>
        <c:axId val="56986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8624671916010444E-2"/>
                  <c:y val="2.742417614464858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2.8145E+08t - 2.1778E-02</a:t>
                    </a:r>
                    <a:br>
                      <a:rPr lang="en-US" baseline="0"/>
                    </a:br>
                    <a:r>
                      <a:rPr lang="en-US" baseline="0"/>
                      <a:t>R² = 9.7923E-01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October!$B$165:$B$170</c:f>
              <c:numCache>
                <c:formatCode>0.00E+00</c:formatCode>
                <c:ptCount val="6"/>
                <c:pt idx="0">
                  <c:v>3.7499999999999997E-9</c:v>
                </c:pt>
                <c:pt idx="1">
                  <c:v>5.9600000000000001E-9</c:v>
                </c:pt>
                <c:pt idx="2">
                  <c:v>6.1900000000000003E-9</c:v>
                </c:pt>
                <c:pt idx="3">
                  <c:v>2.4300000000000001E-9</c:v>
                </c:pt>
                <c:pt idx="4">
                  <c:v>2.7299999999999999E-9</c:v>
                </c:pt>
                <c:pt idx="5">
                  <c:v>3.1000000000000002E-10</c:v>
                </c:pt>
              </c:numCache>
            </c:numRef>
          </c:xVal>
          <c:yVal>
            <c:numRef>
              <c:f>October!$C$165:$C$170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C3-4294-A5D6-8A5387422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61272"/>
        <c:axId val="569856960"/>
      </c:scatterChart>
      <c:valAx>
        <c:axId val="569861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6960"/>
        <c:crosses val="autoZero"/>
        <c:crossBetween val="midCat"/>
      </c:valAx>
      <c:valAx>
        <c:axId val="56985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1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360936132983377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2.8141E+08t - 2.3982E-02</a:t>
                    </a:r>
                    <a:br>
                      <a:rPr lang="en-US" baseline="0"/>
                    </a:br>
                    <a:r>
                      <a:rPr lang="en-US" baseline="0"/>
                      <a:t>R² = 9.7672E-01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October!$B$175:$B$180</c:f>
              <c:numCache>
                <c:formatCode>0.00E+00</c:formatCode>
                <c:ptCount val="6"/>
                <c:pt idx="0">
                  <c:v>3.7499999999999997E-9</c:v>
                </c:pt>
                <c:pt idx="1">
                  <c:v>5.9200000000000002E-9</c:v>
                </c:pt>
                <c:pt idx="2">
                  <c:v>6.2600000000000003E-9</c:v>
                </c:pt>
                <c:pt idx="3">
                  <c:v>2.3800000000000001E-9</c:v>
                </c:pt>
                <c:pt idx="4">
                  <c:v>2.7499999999999998E-9</c:v>
                </c:pt>
                <c:pt idx="5">
                  <c:v>3.6E-10</c:v>
                </c:pt>
              </c:numCache>
            </c:numRef>
          </c:xVal>
          <c:yVal>
            <c:numRef>
              <c:f>October!$C$175:$C$180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7B-4D9D-857E-B77D0C625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4608"/>
        <c:axId val="569863232"/>
      </c:scatterChart>
      <c:valAx>
        <c:axId val="56985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3232"/>
        <c:crosses val="autoZero"/>
        <c:crossBetween val="midCat"/>
      </c:valAx>
      <c:valAx>
        <c:axId val="5698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4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17.October.2019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231911636045494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2.8005E+08t - 2.3316E-02</a:t>
                    </a:r>
                    <a:br>
                      <a:rPr lang="en-US" baseline="0"/>
                    </a:br>
                    <a:r>
                      <a:rPr lang="en-US" baseline="0"/>
                      <a:t>R² = 9.7998E-01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October!$B$185:$B$190</c:f>
              <c:numCache>
                <c:formatCode>0.00E+00</c:formatCode>
                <c:ptCount val="6"/>
                <c:pt idx="0">
                  <c:v>3.7399999999999999E-9</c:v>
                </c:pt>
                <c:pt idx="1">
                  <c:v>5.9600000000000001E-9</c:v>
                </c:pt>
                <c:pt idx="2">
                  <c:v>6.2799999999999998E-9</c:v>
                </c:pt>
                <c:pt idx="3">
                  <c:v>2.4399999999999998E-9</c:v>
                </c:pt>
                <c:pt idx="4">
                  <c:v>2.76E-9</c:v>
                </c:pt>
                <c:pt idx="5">
                  <c:v>3.3E-10</c:v>
                </c:pt>
              </c:numCache>
            </c:numRef>
          </c:xVal>
          <c:yVal>
            <c:numRef>
              <c:f>October!$C$185:$C$190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4D-4864-B468-3EA624B3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8528"/>
        <c:axId val="569864016"/>
      </c:scatterChart>
      <c:valAx>
        <c:axId val="56985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4016"/>
        <c:crosses val="autoZero"/>
        <c:crossBetween val="midCat"/>
      </c:valAx>
      <c:valAx>
        <c:axId val="5698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31.October.2019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23272090988628"/>
                  <c:y val="2.273148148148148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2.7332E+08t - 4.6419E-03</a:t>
                    </a:r>
                    <a:br>
                      <a:rPr lang="en-US" baseline="0"/>
                    </a:br>
                    <a:r>
                      <a:rPr lang="en-US" baseline="0"/>
                      <a:t>R² = 9.6171E-01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October!$B$365:$B$370</c:f>
              <c:numCache>
                <c:formatCode>0.00E+00</c:formatCode>
                <c:ptCount val="6"/>
                <c:pt idx="0">
                  <c:v>3.8899999999999996E-9</c:v>
                </c:pt>
                <c:pt idx="1">
                  <c:v>5.9600000000000001E-9</c:v>
                </c:pt>
                <c:pt idx="2">
                  <c:v>6.4199999999999998E-9</c:v>
                </c:pt>
                <c:pt idx="3">
                  <c:v>2.2400000000000001E-9</c:v>
                </c:pt>
                <c:pt idx="4">
                  <c:v>2.6799999999999998E-9</c:v>
                </c:pt>
                <c:pt idx="5">
                  <c:v>4.3999999999999998E-10</c:v>
                </c:pt>
              </c:numCache>
            </c:numRef>
          </c:xVal>
          <c:yVal>
            <c:numRef>
              <c:f>October!$C$365:$C$370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68-435B-AF3D-1ACDF852D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64800"/>
        <c:axId val="569853824"/>
      </c:scatterChart>
      <c:valAx>
        <c:axId val="56986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3824"/>
        <c:crosses val="autoZero"/>
        <c:crossBetween val="midCat"/>
      </c:valAx>
      <c:valAx>
        <c:axId val="5698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6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13079615048119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2.7945E+08t - 1.7423E-02</a:t>
                    </a:r>
                    <a:br>
                      <a:rPr lang="en-US" baseline="0"/>
                    </a:br>
                    <a:r>
                      <a:rPr lang="en-US" baseline="0"/>
                      <a:t>R² = 9.7204E-01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October!$B$205:$B$210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5.9500000000000003E-9</c:v>
                </c:pt>
                <c:pt idx="2">
                  <c:v>6.2700000000000001E-9</c:v>
                </c:pt>
                <c:pt idx="3">
                  <c:v>2.3199999999999998E-9</c:v>
                </c:pt>
                <c:pt idx="4">
                  <c:v>2.7099999999999999E-9</c:v>
                </c:pt>
                <c:pt idx="5">
                  <c:v>3.9E-10</c:v>
                </c:pt>
              </c:numCache>
            </c:numRef>
          </c:xVal>
          <c:yVal>
            <c:numRef>
              <c:f>October!$C$205:$C$210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32-4804-8317-BA3377C2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5784"/>
        <c:axId val="569856176"/>
      </c:scatterChart>
      <c:valAx>
        <c:axId val="56985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6176"/>
        <c:crosses val="autoZero"/>
        <c:crossBetween val="midCat"/>
      </c:valAx>
      <c:valAx>
        <c:axId val="5698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920188101487315"/>
                  <c:y val="3.199074074074074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2.8142E+08t - 1.6022E-02</a:t>
                    </a:r>
                    <a:br>
                      <a:rPr lang="en-US" baseline="0"/>
                    </a:br>
                    <a:r>
                      <a:rPr lang="en-US" baseline="0"/>
                      <a:t>R² = 9.7070E-01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October!$B$215:$B$220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5.9099999999999997E-9</c:v>
                </c:pt>
                <c:pt idx="2">
                  <c:v>6.2000000000000001E-9</c:v>
                </c:pt>
                <c:pt idx="3">
                  <c:v>2.3100000000000001E-9</c:v>
                </c:pt>
                <c:pt idx="4">
                  <c:v>2.6599999999999999E-9</c:v>
                </c:pt>
                <c:pt idx="5">
                  <c:v>3.7999999999999998E-10</c:v>
                </c:pt>
              </c:numCache>
            </c:numRef>
          </c:xVal>
          <c:yVal>
            <c:numRef>
              <c:f>October!$C$215:$C$220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A-4380-B0C9-B334C5CC7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56568"/>
        <c:axId val="569857744"/>
      </c:scatterChart>
      <c:valAx>
        <c:axId val="56985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7744"/>
        <c:crosses val="autoZero"/>
        <c:crossBetween val="midCat"/>
      </c:valAx>
      <c:valAx>
        <c:axId val="5698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56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954768153980754"/>
                  <c:y val="4.212962962962962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2.7708E+08t - 1.2655E-02</a:t>
                    </a:r>
                    <a:br>
                      <a:rPr lang="en-US" baseline="0"/>
                    </a:br>
                    <a:r>
                      <a:rPr lang="en-US" baseline="0"/>
                      <a:t>R² = 9.7076E-01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October!$B$225:$B$230</c:f>
              <c:numCache>
                <c:formatCode>0.00E+00</c:formatCode>
                <c:ptCount val="6"/>
                <c:pt idx="0">
                  <c:v>3.8000000000000001E-9</c:v>
                </c:pt>
                <c:pt idx="1">
                  <c:v>5.93E-9</c:v>
                </c:pt>
                <c:pt idx="2">
                  <c:v>6.3600000000000004E-9</c:v>
                </c:pt>
                <c:pt idx="3">
                  <c:v>2.3199999999999998E-9</c:v>
                </c:pt>
                <c:pt idx="4">
                  <c:v>2.7099999999999999E-9</c:v>
                </c:pt>
                <c:pt idx="5">
                  <c:v>3.9E-10</c:v>
                </c:pt>
              </c:numCache>
            </c:numRef>
          </c:xVal>
          <c:yVal>
            <c:numRef>
              <c:f>October!$C$225:$C$230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A8-4B43-95BB-4167F8BC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5392"/>
        <c:axId val="574740096"/>
      </c:scatterChart>
      <c:valAx>
        <c:axId val="57473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0096"/>
        <c:crosses val="autoZero"/>
        <c:crossBetween val="midCat"/>
      </c:valAx>
      <c:valAx>
        <c:axId val="5747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5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826356080489938"/>
                  <c:y val="4.212962962962962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2.8035E+08t - 2.1131E-02</a:t>
                    </a:r>
                    <a:br>
                      <a:rPr lang="en-US" baseline="0"/>
                    </a:br>
                    <a:r>
                      <a:rPr lang="en-US" baseline="0"/>
                      <a:t>R² = 9.7257E-01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October!$B$235:$B$240</c:f>
              <c:numCache>
                <c:formatCode>0.00E+00</c:formatCode>
                <c:ptCount val="6"/>
                <c:pt idx="0">
                  <c:v>3.7799999999999998E-9</c:v>
                </c:pt>
                <c:pt idx="1">
                  <c:v>5.93E-9</c:v>
                </c:pt>
                <c:pt idx="2">
                  <c:v>6.2799999999999998E-9</c:v>
                </c:pt>
                <c:pt idx="3">
                  <c:v>2.33E-9</c:v>
                </c:pt>
                <c:pt idx="4">
                  <c:v>2.7200000000000001E-9</c:v>
                </c:pt>
                <c:pt idx="5">
                  <c:v>4.0000000000000001E-10</c:v>
                </c:pt>
              </c:numCache>
            </c:numRef>
          </c:xVal>
          <c:yVal>
            <c:numRef>
              <c:f>October!$C$235:$C$240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C-4ACB-BBA6-C8828F02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3040"/>
        <c:axId val="574731080"/>
      </c:scatterChart>
      <c:valAx>
        <c:axId val="57473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1080"/>
        <c:crosses val="autoZero"/>
        <c:crossBetween val="midCat"/>
      </c:valAx>
      <c:valAx>
        <c:axId val="57473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332852143482066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2.7938E+08t - 1.8598E-02</a:t>
                    </a:r>
                    <a:br>
                      <a:rPr lang="en-US" baseline="0"/>
                    </a:br>
                    <a:r>
                      <a:rPr lang="en-US" baseline="0"/>
                      <a:t>R² = 9.7141E-01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October!$B$245:$B$250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5.9200000000000002E-9</c:v>
                </c:pt>
                <c:pt idx="2">
                  <c:v>6.3099999999999999E-9</c:v>
                </c:pt>
                <c:pt idx="3">
                  <c:v>2.3199999999999998E-9</c:v>
                </c:pt>
                <c:pt idx="4">
                  <c:v>2.7200000000000001E-9</c:v>
                </c:pt>
                <c:pt idx="5">
                  <c:v>4.0000000000000001E-10</c:v>
                </c:pt>
              </c:numCache>
            </c:numRef>
          </c:xVal>
          <c:yVal>
            <c:numRef>
              <c:f>October!$C$245:$C$250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D-40B6-A179-C12DBF6E7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1472"/>
        <c:axId val="574733824"/>
      </c:scatterChart>
      <c:valAx>
        <c:axId val="57473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3824"/>
        <c:crosses val="autoZero"/>
        <c:crossBetween val="midCat"/>
      </c:valAx>
      <c:valAx>
        <c:axId val="5747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16.September.2019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2.7639E+08t - 9.7299E-03</a:t>
                    </a:r>
                    <a:br>
                      <a:rPr lang="en-US" baseline="0"/>
                    </a:br>
                    <a:r>
                      <a:rPr lang="en-US" baseline="0"/>
                      <a:t>R² = 9.8969E-01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September!$B$45:$B$50</c:f>
              <c:numCache>
                <c:formatCode>0.00E+00</c:formatCode>
                <c:ptCount val="6"/>
                <c:pt idx="0">
                  <c:v>3.6600000000000002E-9</c:v>
                </c:pt>
                <c:pt idx="1">
                  <c:v>6.1200000000000004E-9</c:v>
                </c:pt>
                <c:pt idx="2">
                  <c:v>6.1499999999999996E-9</c:v>
                </c:pt>
                <c:pt idx="3">
                  <c:v>2.6500000000000002E-9</c:v>
                </c:pt>
                <c:pt idx="4">
                  <c:v>2.7900000000000001E-9</c:v>
                </c:pt>
                <c:pt idx="5">
                  <c:v>1.2999999999999999E-10</c:v>
                </c:pt>
              </c:numCache>
            </c:numRef>
          </c:xVal>
          <c:yVal>
            <c:numRef>
              <c:f>September!$C$45:$C$50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F-4619-9DB1-795E89EB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0088"/>
        <c:axId val="569882440"/>
      </c:scatterChart>
      <c:valAx>
        <c:axId val="56988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2440"/>
        <c:crosses val="autoZero"/>
        <c:crossBetween val="midCat"/>
      </c:valAx>
      <c:valAx>
        <c:axId val="56988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0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604133858267716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2.7965E+08t - 1.5804E-02</a:t>
                    </a:r>
                    <a:br>
                      <a:rPr lang="en-US" baseline="0"/>
                    </a:br>
                    <a:r>
                      <a:rPr lang="en-US" baseline="0"/>
                      <a:t>R² = 9.7152E-01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October!$B$255:$B$260</c:f>
              <c:numCache>
                <c:formatCode>0.00E+00</c:formatCode>
                <c:ptCount val="6"/>
                <c:pt idx="0">
                  <c:v>3.7799999999999998E-9</c:v>
                </c:pt>
                <c:pt idx="1">
                  <c:v>5.9200000000000002E-9</c:v>
                </c:pt>
                <c:pt idx="2">
                  <c:v>6.2799999999999998E-9</c:v>
                </c:pt>
                <c:pt idx="3">
                  <c:v>2.3100000000000001E-9</c:v>
                </c:pt>
                <c:pt idx="4">
                  <c:v>2.7000000000000002E-9</c:v>
                </c:pt>
                <c:pt idx="5">
                  <c:v>3.9E-10</c:v>
                </c:pt>
              </c:numCache>
            </c:numRef>
          </c:xVal>
          <c:yVal>
            <c:numRef>
              <c:f>October!$C$255:$C$260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7-4C66-ABD0-2C0C07A2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4216"/>
        <c:axId val="574736176"/>
      </c:scatterChart>
      <c:valAx>
        <c:axId val="574734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6176"/>
        <c:crosses val="autoZero"/>
        <c:crossBetween val="midCat"/>
      </c:valAx>
      <c:valAx>
        <c:axId val="57473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4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24.October.2019  1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1229658792650922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2.8629E+08t - 2.3271E-02</a:t>
                    </a:r>
                    <a:br>
                      <a:rPr lang="en-US" baseline="0"/>
                    </a:br>
                    <a:r>
                      <a:rPr lang="en-US" baseline="0"/>
                      <a:t>R² = 9.6884E-01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October!$B$265:$B$270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5.8100000000000004E-9</c:v>
                </c:pt>
                <c:pt idx="2">
                  <c:v>6.1099999999999998E-9</c:v>
                </c:pt>
                <c:pt idx="3">
                  <c:v>2.2900000000000002E-9</c:v>
                </c:pt>
                <c:pt idx="4">
                  <c:v>2.6599999999999999E-9</c:v>
                </c:pt>
                <c:pt idx="5">
                  <c:v>3.7999999999999998E-10</c:v>
                </c:pt>
              </c:numCache>
            </c:numRef>
          </c:xVal>
          <c:yVal>
            <c:numRef>
              <c:f>October!$C$265:$C$270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01-4E8F-8791-E8CFE866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6960"/>
        <c:axId val="574736568"/>
      </c:scatterChart>
      <c:valAx>
        <c:axId val="57473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6568"/>
        <c:crosses val="autoZero"/>
        <c:crossBetween val="midCat"/>
      </c:valAx>
      <c:valAx>
        <c:axId val="57473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6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24.October.2019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593328958880141"/>
                  <c:y val="-1.89351851851852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2.8135E+08t - 1.2963E-02</a:t>
                    </a:r>
                    <a:br>
                      <a:rPr lang="en-US" baseline="0"/>
                    </a:br>
                    <a:r>
                      <a:rPr lang="en-US" baseline="0"/>
                      <a:t>R² = 9.6438E-01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October!$B$275:$B$280</c:f>
              <c:numCache>
                <c:formatCode>0.00E+00</c:formatCode>
                <c:ptCount val="6"/>
                <c:pt idx="0">
                  <c:v>3.84E-9</c:v>
                </c:pt>
                <c:pt idx="1">
                  <c:v>5.8200000000000002E-9</c:v>
                </c:pt>
                <c:pt idx="2">
                  <c:v>6.2300000000000002E-9</c:v>
                </c:pt>
                <c:pt idx="3">
                  <c:v>2.2600000000000001E-9</c:v>
                </c:pt>
                <c:pt idx="4">
                  <c:v>2.6500000000000002E-9</c:v>
                </c:pt>
                <c:pt idx="5">
                  <c:v>3.9E-10</c:v>
                </c:pt>
              </c:numCache>
            </c:numRef>
          </c:xVal>
          <c:yVal>
            <c:numRef>
              <c:f>October!$C$275:$C$280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DC-4E78-AD32-278119A80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7352"/>
        <c:axId val="574738136"/>
      </c:scatterChart>
      <c:valAx>
        <c:axId val="57473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8136"/>
        <c:crosses val="autoZero"/>
        <c:crossBetween val="midCat"/>
      </c:valAx>
      <c:valAx>
        <c:axId val="57473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3328521434820654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2.7706E+08t - 9.8359E-03</a:t>
                    </a:r>
                    <a:br>
                      <a:rPr lang="en-US" baseline="0"/>
                    </a:br>
                    <a:r>
                      <a:rPr lang="en-US" baseline="0"/>
                      <a:t>R² = 9.6767E-01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October!$B$285:$B$290</c:f>
              <c:numCache>
                <c:formatCode>0.00E+00</c:formatCode>
                <c:ptCount val="6"/>
                <c:pt idx="0">
                  <c:v>3.84E-9</c:v>
                </c:pt>
                <c:pt idx="1">
                  <c:v>5.9399999999999998E-9</c:v>
                </c:pt>
                <c:pt idx="2">
                  <c:v>6.3099999999999999E-9</c:v>
                </c:pt>
                <c:pt idx="3">
                  <c:v>2.2900000000000002E-9</c:v>
                </c:pt>
                <c:pt idx="4">
                  <c:v>2.6799999999999998E-9</c:v>
                </c:pt>
                <c:pt idx="5">
                  <c:v>3.9E-10</c:v>
                </c:pt>
              </c:numCache>
            </c:numRef>
          </c:xVal>
          <c:yVal>
            <c:numRef>
              <c:f>October!$C$285:$C$290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4-4F73-98DC-5D4AD78D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8528"/>
        <c:axId val="574739312"/>
      </c:scatterChart>
      <c:valAx>
        <c:axId val="57473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9312"/>
        <c:crosses val="autoZero"/>
        <c:crossBetween val="midCat"/>
      </c:valAx>
      <c:valAx>
        <c:axId val="5747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31988188976378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2.7943E+08t - 1.8748E-02</a:t>
                    </a:r>
                    <a:br>
                      <a:rPr lang="en-US" baseline="0"/>
                    </a:br>
                    <a:r>
                      <a:rPr lang="en-US" baseline="0"/>
                      <a:t>R² = 9.7033E-01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October!$B$295:$B$300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5.9600000000000001E-9</c:v>
                </c:pt>
                <c:pt idx="2">
                  <c:v>6.2499999999999997E-9</c:v>
                </c:pt>
                <c:pt idx="3">
                  <c:v>2.3199999999999998E-9</c:v>
                </c:pt>
                <c:pt idx="4">
                  <c:v>2.7099999999999999E-9</c:v>
                </c:pt>
                <c:pt idx="5">
                  <c:v>3.9E-10</c:v>
                </c:pt>
              </c:numCache>
            </c:numRef>
          </c:xVal>
          <c:yVal>
            <c:numRef>
              <c:f>October!$C$295:$C$300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BD-46A8-9E04-2222ECCA2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0488"/>
        <c:axId val="574741664"/>
      </c:scatterChart>
      <c:valAx>
        <c:axId val="57474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1664"/>
        <c:crosses val="autoZero"/>
        <c:crossBetween val="midCat"/>
      </c:valAx>
      <c:valAx>
        <c:axId val="5747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0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822047244094488"/>
                  <c:y val="-5.0462962962962961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2.8227E+08t - 2.4229E-02</a:t>
                    </a:r>
                    <a:br>
                      <a:rPr lang="en-US" baseline="0"/>
                    </a:br>
                    <a:r>
                      <a:rPr lang="en-US" baseline="0"/>
                      <a:t>R² = 9.7243E-01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October!$B$305:$B$310</c:f>
              <c:numCache>
                <c:formatCode>0.00E+00</c:formatCode>
                <c:ptCount val="6"/>
                <c:pt idx="0">
                  <c:v>3.77E-9</c:v>
                </c:pt>
                <c:pt idx="1">
                  <c:v>5.8800000000000004E-9</c:v>
                </c:pt>
                <c:pt idx="2">
                  <c:v>6.2600000000000003E-9</c:v>
                </c:pt>
                <c:pt idx="3">
                  <c:v>2.33E-9</c:v>
                </c:pt>
                <c:pt idx="4">
                  <c:v>2.7200000000000001E-9</c:v>
                </c:pt>
                <c:pt idx="5">
                  <c:v>4.0000000000000001E-10</c:v>
                </c:pt>
              </c:numCache>
            </c:numRef>
          </c:xVal>
          <c:yVal>
            <c:numRef>
              <c:f>October!$C$305:$C$310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A9-4ED6-BD8F-96ACCD8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2056"/>
        <c:axId val="574742448"/>
      </c:scatterChart>
      <c:valAx>
        <c:axId val="574742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2448"/>
        <c:crosses val="autoZero"/>
        <c:crossBetween val="midCat"/>
      </c:valAx>
      <c:valAx>
        <c:axId val="57474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28.October.2019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2087707786526687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2.8298E+08t - 3.0054E-02</a:t>
                    </a:r>
                    <a:br>
                      <a:rPr lang="en-US" baseline="0"/>
                    </a:br>
                    <a:r>
                      <a:rPr lang="en-US" baseline="0"/>
                      <a:t>R² = 9.7219E-01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October!$B$315:$B$320</c:f>
              <c:numCache>
                <c:formatCode>0.00E+00</c:formatCode>
                <c:ptCount val="6"/>
                <c:pt idx="0">
                  <c:v>3.8000000000000001E-9</c:v>
                </c:pt>
                <c:pt idx="1">
                  <c:v>5.8900000000000001E-9</c:v>
                </c:pt>
                <c:pt idx="2">
                  <c:v>6.2499999999999997E-9</c:v>
                </c:pt>
                <c:pt idx="3">
                  <c:v>2.3600000000000001E-9</c:v>
                </c:pt>
                <c:pt idx="4">
                  <c:v>2.7200000000000001E-9</c:v>
                </c:pt>
                <c:pt idx="5">
                  <c:v>4.0999999999999998E-10</c:v>
                </c:pt>
              </c:numCache>
            </c:numRef>
          </c:xVal>
          <c:yVal>
            <c:numRef>
              <c:f>October!$C$315:$C$320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4D-4E5C-89B3-9219AC03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0688"/>
        <c:axId val="574747544"/>
      </c:scatterChart>
      <c:valAx>
        <c:axId val="5747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7544"/>
        <c:crosses val="autoZero"/>
        <c:crossBetween val="midCat"/>
      </c:valAx>
      <c:valAx>
        <c:axId val="57474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30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28.october.2019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6300743657042873E-2"/>
                  <c:y val="8.842592592592592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2.7374E+08t - 3.8930E-03</a:t>
                    </a:r>
                    <a:br>
                      <a:rPr lang="en-US" baseline="0"/>
                    </a:br>
                    <a:r>
                      <a:rPr lang="en-US" baseline="0"/>
                      <a:t>R² = 9.6282E-01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October!$B$325:$B$330</c:f>
              <c:numCache>
                <c:formatCode>0.00E+00</c:formatCode>
                <c:ptCount val="6"/>
                <c:pt idx="0">
                  <c:v>3.8700000000000001E-9</c:v>
                </c:pt>
                <c:pt idx="1">
                  <c:v>5.9600000000000001E-9</c:v>
                </c:pt>
                <c:pt idx="2">
                  <c:v>6.4000000000000002E-9</c:v>
                </c:pt>
                <c:pt idx="3">
                  <c:v>2.23E-9</c:v>
                </c:pt>
                <c:pt idx="4">
                  <c:v>2.69E-9</c:v>
                </c:pt>
                <c:pt idx="5">
                  <c:v>4.3000000000000001E-10</c:v>
                </c:pt>
              </c:numCache>
            </c:numRef>
          </c:xVal>
          <c:yVal>
            <c:numRef>
              <c:f>October!$C$325:$C$330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C-472C-B18F-83E5A29B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5192"/>
        <c:axId val="574745976"/>
      </c:scatterChart>
      <c:valAx>
        <c:axId val="574745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5976"/>
        <c:crosses val="autoZero"/>
        <c:crossBetween val="midCat"/>
      </c:valAx>
      <c:valAx>
        <c:axId val="57474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5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29.October.2019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826202974628172"/>
                  <c:y val="8.842592592592592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2.6840E+08t + 1.1293E-02</a:t>
                    </a:r>
                    <a:br>
                      <a:rPr lang="en-US" baseline="0"/>
                    </a:br>
                    <a:r>
                      <a:rPr lang="en-US" baseline="0"/>
                      <a:t>R² = 9.7108E-01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October!$B$335:$B$340</c:f>
              <c:numCache>
                <c:formatCode>0.00E+00</c:formatCode>
                <c:ptCount val="6"/>
                <c:pt idx="0">
                  <c:v>3.8499999999999997E-9</c:v>
                </c:pt>
                <c:pt idx="1">
                  <c:v>6.0600000000000002E-9</c:v>
                </c:pt>
                <c:pt idx="2">
                  <c:v>6.4400000000000001E-9</c:v>
                </c:pt>
                <c:pt idx="3">
                  <c:v>2.3100000000000001E-9</c:v>
                </c:pt>
                <c:pt idx="4">
                  <c:v>2.7099999999999999E-9</c:v>
                </c:pt>
                <c:pt idx="5">
                  <c:v>3E-10</c:v>
                </c:pt>
              </c:numCache>
            </c:numRef>
          </c:xVal>
          <c:yVal>
            <c:numRef>
              <c:f>October!$C$335:$C$340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F-46DD-ACD3-7B5B4D32A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2840"/>
        <c:axId val="574747936"/>
      </c:scatterChart>
      <c:valAx>
        <c:axId val="574742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7936"/>
        <c:crosses val="autoZero"/>
        <c:crossBetween val="midCat"/>
      </c:valAx>
      <c:valAx>
        <c:axId val="57474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2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30.October.2019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0421041119859963E-2"/>
                  <c:y val="-1.43653397491980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2.7669E+08t - 4.3359E-03</a:t>
                    </a:r>
                    <a:br>
                      <a:rPr lang="en-US" baseline="0"/>
                    </a:br>
                    <a:r>
                      <a:rPr lang="en-US" baseline="0"/>
                      <a:t>R² = 9.7069E-01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October!$B$345:$B$350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5.9699999999999999E-9</c:v>
                </c:pt>
                <c:pt idx="2">
                  <c:v>6.2499999999999997E-9</c:v>
                </c:pt>
                <c:pt idx="3">
                  <c:v>2.33E-9</c:v>
                </c:pt>
                <c:pt idx="4">
                  <c:v>2.6500000000000002E-9</c:v>
                </c:pt>
                <c:pt idx="5">
                  <c:v>3.3E-10</c:v>
                </c:pt>
              </c:numCache>
            </c:numRef>
          </c:xVal>
          <c:yVal>
            <c:numRef>
              <c:f>October!$C$345:$C$350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5-441E-A8C9-5654DDF6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4800"/>
        <c:axId val="574747152"/>
      </c:scatterChart>
      <c:valAx>
        <c:axId val="57474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7152"/>
        <c:crosses val="autoZero"/>
        <c:crossBetween val="midCat"/>
      </c:valAx>
      <c:valAx>
        <c:axId val="5747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16.September.2019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3.1733E+08t - 7.8162E-02</a:t>
                    </a:r>
                    <a:br>
                      <a:rPr lang="en-US" baseline="0"/>
                    </a:br>
                    <a:r>
                      <a:rPr lang="en-US" baseline="0"/>
                      <a:t>R² = 9.8400E-01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September!$B$55:$B$60</c:f>
              <c:numCache>
                <c:formatCode>0.00E+00</c:formatCode>
                <c:ptCount val="6"/>
                <c:pt idx="0">
                  <c:v>3.2500000000000002E-9</c:v>
                </c:pt>
                <c:pt idx="1">
                  <c:v>5.3700000000000003E-9</c:v>
                </c:pt>
                <c:pt idx="2">
                  <c:v>5.8500000000000003E-9</c:v>
                </c:pt>
                <c:pt idx="3">
                  <c:v>2.2699999999999998E-9</c:v>
                </c:pt>
                <c:pt idx="4">
                  <c:v>2.7799999999999999E-9</c:v>
                </c:pt>
                <c:pt idx="5">
                  <c:v>5.0000000000000003E-10</c:v>
                </c:pt>
              </c:numCache>
            </c:numRef>
          </c:xVal>
          <c:yVal>
            <c:numRef>
              <c:f>September!$C$55:$C$60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3-45C7-A9A2-AD11E4453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79304"/>
        <c:axId val="569878520"/>
      </c:scatterChart>
      <c:valAx>
        <c:axId val="569879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8520"/>
        <c:crosses val="autoZero"/>
        <c:crossBetween val="midCat"/>
      </c:valAx>
      <c:valAx>
        <c:axId val="56987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9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31.October.2019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70494313210849"/>
                  <c:y val="8.842592592592592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2.7659E+08t - 1.3198E-02</a:t>
                    </a:r>
                    <a:br>
                      <a:rPr lang="en-US" baseline="0"/>
                    </a:br>
                    <a:r>
                      <a:rPr lang="en-US" baseline="0"/>
                      <a:t>R² = 9.7811E-01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October!$B$355:$B$360</c:f>
              <c:numCache>
                <c:formatCode>0.00E+00</c:formatCode>
                <c:ptCount val="6"/>
                <c:pt idx="0">
                  <c:v>3.7499999999999997E-9</c:v>
                </c:pt>
                <c:pt idx="1">
                  <c:v>6.0099999999999997E-9</c:v>
                </c:pt>
                <c:pt idx="2">
                  <c:v>6.3300000000000003E-9</c:v>
                </c:pt>
                <c:pt idx="3">
                  <c:v>2.4E-9</c:v>
                </c:pt>
                <c:pt idx="4">
                  <c:v>2.7299999999999999E-9</c:v>
                </c:pt>
                <c:pt idx="5">
                  <c:v>3.4000000000000001E-10</c:v>
                </c:pt>
              </c:numCache>
            </c:numRef>
          </c:xVal>
          <c:yVal>
            <c:numRef>
              <c:f>October!$C$355:$C$360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0-40E0-94E1-AB295F0EC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1072"/>
        <c:axId val="574744408"/>
      </c:scatterChart>
      <c:valAx>
        <c:axId val="57475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4408"/>
        <c:crosses val="autoZero"/>
        <c:crossBetween val="midCat"/>
      </c:valAx>
      <c:valAx>
        <c:axId val="57474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01.November.2019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819441525853223"/>
                  <c:y val="-5.7507987220447286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2.7445E+08t - 9.1826E-03</a:t>
                    </a:r>
                    <a:br>
                      <a:rPr lang="en-US" baseline="0"/>
                    </a:br>
                    <a:r>
                      <a:rPr lang="en-US" baseline="0"/>
                      <a:t>R² = 9.7255E-01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November!$B$5:$B$10</c:f>
              <c:numCache>
                <c:formatCode>0.00E+00</c:formatCode>
                <c:ptCount val="6"/>
                <c:pt idx="0">
                  <c:v>3.8199999999999996E-9</c:v>
                </c:pt>
                <c:pt idx="1">
                  <c:v>6.0200000000000003E-9</c:v>
                </c:pt>
                <c:pt idx="2">
                  <c:v>6.3700000000000001E-9</c:v>
                </c:pt>
                <c:pt idx="3">
                  <c:v>2.3499999999999999E-9</c:v>
                </c:pt>
                <c:pt idx="4">
                  <c:v>2.7099999999999999E-9</c:v>
                </c:pt>
                <c:pt idx="5">
                  <c:v>3.7000000000000001E-10</c:v>
                </c:pt>
              </c:numCache>
            </c:numRef>
          </c:xVal>
          <c:yVal>
            <c:numRef>
              <c:f>November!$C$5:$C$10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96-4ACF-9458-C5752FF19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5584"/>
        <c:axId val="574748328"/>
      </c:scatterChart>
      <c:valAx>
        <c:axId val="57474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8328"/>
        <c:crosses val="autoZero"/>
        <c:crossBetween val="midCat"/>
      </c:valAx>
      <c:valAx>
        <c:axId val="57474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70294149861869"/>
                  <c:y val="-4.7424749163879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2.758E+08t - 1.037E-02</a:t>
                    </a:r>
                    <a:br>
                      <a:rPr lang="en-US" baseline="0"/>
                    </a:br>
                    <a:r>
                      <a:rPr lang="en-US" baseline="0"/>
                      <a:t>R² = 9.719E-01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November!$B$15:$B$20</c:f>
              <c:numCache>
                <c:formatCode>0.00E+00</c:formatCode>
                <c:ptCount val="6"/>
                <c:pt idx="0">
                  <c:v>3.8199999999999996E-9</c:v>
                </c:pt>
                <c:pt idx="1">
                  <c:v>6E-9</c:v>
                </c:pt>
                <c:pt idx="2">
                  <c:v>6.3300000000000003E-9</c:v>
                </c:pt>
                <c:pt idx="3">
                  <c:v>2.3400000000000002E-9</c:v>
                </c:pt>
                <c:pt idx="4">
                  <c:v>2.7000000000000002E-9</c:v>
                </c:pt>
                <c:pt idx="5">
                  <c:v>3.7000000000000001E-10</c:v>
                </c:pt>
              </c:numCache>
            </c:numRef>
          </c:xVal>
          <c:yVal>
            <c:numRef>
              <c:f>November!$C$15:$C$20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C-4683-9A17-5C43A77FC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6368"/>
        <c:axId val="574744016"/>
      </c:scatterChart>
      <c:valAx>
        <c:axId val="57474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4016"/>
        <c:crosses val="autoZero"/>
        <c:crossBetween val="midCat"/>
      </c:valAx>
      <c:valAx>
        <c:axId val="57474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6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057217847769029"/>
                  <c:y val="-1.89351851851852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2.7623E+08t - 8.7029E-03</a:t>
                    </a:r>
                    <a:br>
                      <a:rPr lang="en-US" baseline="0"/>
                    </a:br>
                    <a:r>
                      <a:rPr lang="en-US" baseline="0"/>
                      <a:t>R² = 9.7427E-01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November!$B$25:$B$30</c:f>
              <c:numCache>
                <c:formatCode>0.00E+00</c:formatCode>
                <c:ptCount val="6"/>
                <c:pt idx="0">
                  <c:v>3.7900000000000004E-9</c:v>
                </c:pt>
                <c:pt idx="1">
                  <c:v>5.9799999999999996E-9</c:v>
                </c:pt>
                <c:pt idx="2">
                  <c:v>6.3199999999999997E-9</c:v>
                </c:pt>
                <c:pt idx="3">
                  <c:v>2.3600000000000001E-9</c:v>
                </c:pt>
                <c:pt idx="4">
                  <c:v>2.7000000000000002E-9</c:v>
                </c:pt>
                <c:pt idx="5">
                  <c:v>3.4000000000000001E-10</c:v>
                </c:pt>
              </c:numCache>
            </c:numRef>
          </c:xVal>
          <c:yVal>
            <c:numRef>
              <c:f>November!$C$25:$C$30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D3-4750-9B0D-3D9C3093A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9504"/>
        <c:axId val="574749896"/>
      </c:scatterChart>
      <c:valAx>
        <c:axId val="57474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9896"/>
        <c:crosses val="autoZero"/>
        <c:crossBetween val="midCat"/>
      </c:valAx>
      <c:valAx>
        <c:axId val="57474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4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04.November.2019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2.7444E+08t - 6.5052E-04</a:t>
                    </a:r>
                    <a:br>
                      <a:rPr lang="en-US" baseline="0"/>
                    </a:br>
                    <a:r>
                      <a:rPr lang="en-US" baseline="0"/>
                      <a:t>R² = 9.7257E-01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November!$B$35:$B$40</c:f>
              <c:numCache>
                <c:formatCode>0.00E+00</c:formatCode>
                <c:ptCount val="6"/>
                <c:pt idx="0">
                  <c:v>3.8000000000000001E-9</c:v>
                </c:pt>
                <c:pt idx="1">
                  <c:v>6.0300000000000001E-9</c:v>
                </c:pt>
                <c:pt idx="2">
                  <c:v>6.3000000000000002E-9</c:v>
                </c:pt>
                <c:pt idx="3">
                  <c:v>2.33E-9</c:v>
                </c:pt>
                <c:pt idx="4">
                  <c:v>2.6540000000000001E-9</c:v>
                </c:pt>
                <c:pt idx="5">
                  <c:v>3.4000000000000001E-10</c:v>
                </c:pt>
              </c:numCache>
            </c:numRef>
          </c:xVal>
          <c:yVal>
            <c:numRef>
              <c:f>November!$C$35:$C$40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7B-42DD-BFAD-63A8EEBC7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1856"/>
        <c:axId val="574752248"/>
      </c:scatterChart>
      <c:valAx>
        <c:axId val="57475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2248"/>
        <c:crosses val="autoZero"/>
        <c:crossBetween val="midCat"/>
      </c:valAx>
      <c:valAx>
        <c:axId val="57475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04.November.2019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2.7076E+08t + 4.5941E-03</a:t>
                    </a:r>
                    <a:br>
                      <a:rPr lang="en-US" baseline="0"/>
                    </a:br>
                    <a:r>
                      <a:rPr lang="en-US" baseline="0"/>
                      <a:t>R² = 9.6386E-01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November!$B$45:$B$50</c:f>
              <c:numCache>
                <c:formatCode>0.00E+00</c:formatCode>
                <c:ptCount val="6"/>
                <c:pt idx="0">
                  <c:v>3.8700000000000001E-9</c:v>
                </c:pt>
                <c:pt idx="1">
                  <c:v>6.0200000000000003E-9</c:v>
                </c:pt>
                <c:pt idx="2">
                  <c:v>6.4300000000000003E-9</c:v>
                </c:pt>
                <c:pt idx="3">
                  <c:v>2.2400000000000001E-9</c:v>
                </c:pt>
                <c:pt idx="4">
                  <c:v>2.6599999999999999E-9</c:v>
                </c:pt>
                <c:pt idx="5">
                  <c:v>4.0999999999999998E-10</c:v>
                </c:pt>
              </c:numCache>
            </c:numRef>
          </c:xVal>
          <c:yVal>
            <c:numRef>
              <c:f>November!$C$45:$C$50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9-4C4D-923B-EAF65E68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3032"/>
        <c:axId val="574753424"/>
      </c:scatterChart>
      <c:valAx>
        <c:axId val="57475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3424"/>
        <c:crosses val="autoZero"/>
        <c:crossBetween val="midCat"/>
      </c:valAx>
      <c:valAx>
        <c:axId val="57475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3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05.November.2019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2.7866E+08t - 1.4610E-02</a:t>
                    </a:r>
                    <a:br>
                      <a:rPr lang="en-US" baseline="0"/>
                    </a:br>
                    <a:r>
                      <a:rPr lang="en-US" baseline="0"/>
                      <a:t>R² = 9.6579E-01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November!$B$55:$B$60</c:f>
              <c:numCache>
                <c:formatCode>0.00E+00</c:formatCode>
                <c:ptCount val="6"/>
                <c:pt idx="0">
                  <c:v>3.8499999999999997E-9</c:v>
                </c:pt>
                <c:pt idx="1">
                  <c:v>5.93E-9</c:v>
                </c:pt>
                <c:pt idx="2">
                  <c:v>6.2799999999999998E-9</c:v>
                </c:pt>
                <c:pt idx="3">
                  <c:v>2.2699999999999998E-9</c:v>
                </c:pt>
                <c:pt idx="4">
                  <c:v>2.6799999999999998E-9</c:v>
                </c:pt>
                <c:pt idx="5">
                  <c:v>4.2E-10</c:v>
                </c:pt>
              </c:numCache>
            </c:numRef>
          </c:xVal>
          <c:yVal>
            <c:numRef>
              <c:f>November!$C$55:$C$60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D-49CE-886A-D23EFBE1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4208"/>
        <c:axId val="574754600"/>
      </c:scatterChart>
      <c:valAx>
        <c:axId val="57475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4600"/>
        <c:crosses val="autoZero"/>
        <c:crossBetween val="midCat"/>
      </c:valAx>
      <c:valAx>
        <c:axId val="57475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06.November.2019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737948835233771"/>
                  <c:y val="-1.27439024390243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2.7570E+08t - 1.0019E-02</a:t>
                    </a:r>
                    <a:br>
                      <a:rPr lang="en-US" baseline="0"/>
                    </a:br>
                    <a:r>
                      <a:rPr lang="en-US" baseline="0"/>
                      <a:t>R² = 9.6495E-01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November!$B$65:$B$70</c:f>
              <c:numCache>
                <c:formatCode>0.00E+00</c:formatCode>
                <c:ptCount val="6"/>
                <c:pt idx="0">
                  <c:v>3.8700000000000001E-9</c:v>
                </c:pt>
                <c:pt idx="1">
                  <c:v>6E-9</c:v>
                </c:pt>
                <c:pt idx="2">
                  <c:v>6.3199999999999997E-9</c:v>
                </c:pt>
                <c:pt idx="3">
                  <c:v>2.2600000000000001E-9</c:v>
                </c:pt>
                <c:pt idx="4">
                  <c:v>2.6799999999999998E-9</c:v>
                </c:pt>
                <c:pt idx="5">
                  <c:v>4.3000000000000001E-10</c:v>
                </c:pt>
              </c:numCache>
            </c:numRef>
          </c:xVal>
          <c:yVal>
            <c:numRef>
              <c:f>November!$C$65:$C$70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6C-4F79-82FE-171FE0AB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9696"/>
        <c:axId val="574757736"/>
      </c:scatterChart>
      <c:valAx>
        <c:axId val="57475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7736"/>
        <c:crosses val="autoZero"/>
        <c:crossBetween val="midCat"/>
      </c:valAx>
      <c:valAx>
        <c:axId val="57475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07.November.2019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698421982966416"/>
                  <c:y val="-4.58899676375404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2.8325E+08t - 2.4413E-02</a:t>
                    </a:r>
                    <a:br>
                      <a:rPr lang="en-US" baseline="0"/>
                    </a:br>
                    <a:r>
                      <a:rPr lang="en-US" baseline="0"/>
                      <a:t>R² = 9.6850E-01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November!$B$75:$B$80</c:f>
              <c:numCache>
                <c:formatCode>0.00E+00</c:formatCode>
                <c:ptCount val="6"/>
                <c:pt idx="0">
                  <c:v>3.7799999999999998E-9</c:v>
                </c:pt>
                <c:pt idx="1">
                  <c:v>5.8299999999999999E-9</c:v>
                </c:pt>
                <c:pt idx="2">
                  <c:v>6.2600000000000003E-9</c:v>
                </c:pt>
                <c:pt idx="3">
                  <c:v>2.28E-9</c:v>
                </c:pt>
                <c:pt idx="4">
                  <c:v>2.7099999999999999E-9</c:v>
                </c:pt>
                <c:pt idx="5">
                  <c:v>4.3000000000000001E-10</c:v>
                </c:pt>
              </c:numCache>
            </c:numRef>
          </c:xVal>
          <c:yVal>
            <c:numRef>
              <c:f>November!$C$75:$C$80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A4-47ED-949F-F8275B1D8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8520"/>
        <c:axId val="574755384"/>
      </c:scatterChart>
      <c:valAx>
        <c:axId val="57475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5384"/>
        <c:crosses val="autoZero"/>
        <c:crossBetween val="midCat"/>
      </c:valAx>
      <c:valAx>
        <c:axId val="57475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8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07.November.2019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59689413823271"/>
                  <c:y val="1.347222222222222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2.7791E+08t - 1.4731E-02</a:t>
                    </a:r>
                    <a:br>
                      <a:rPr lang="en-US" baseline="0"/>
                    </a:br>
                    <a:r>
                      <a:rPr lang="en-US" baseline="0"/>
                      <a:t>R² = 9.6248E-01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November!$B$85:$B$90</c:f>
              <c:numCache>
                <c:formatCode>0.00E+00</c:formatCode>
                <c:ptCount val="6"/>
                <c:pt idx="0">
                  <c:v>3.9000000000000002E-9</c:v>
                </c:pt>
                <c:pt idx="1">
                  <c:v>5.9399999999999998E-9</c:v>
                </c:pt>
                <c:pt idx="2">
                  <c:v>6.2799999999999998E-9</c:v>
                </c:pt>
                <c:pt idx="3">
                  <c:v>2.2499999999999999E-9</c:v>
                </c:pt>
                <c:pt idx="4">
                  <c:v>2.69E-9</c:v>
                </c:pt>
                <c:pt idx="5">
                  <c:v>4.3000000000000001E-10</c:v>
                </c:pt>
              </c:numCache>
            </c:numRef>
          </c:xVal>
          <c:yVal>
            <c:numRef>
              <c:f>November!$C$85:$C$90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C4-4741-84B5-7A750CB3E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6952"/>
        <c:axId val="574762048"/>
      </c:scatterChart>
      <c:valAx>
        <c:axId val="57475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62048"/>
        <c:crosses val="autoZero"/>
        <c:crossBetween val="midCat"/>
      </c:valAx>
      <c:valAx>
        <c:axId val="5747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6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17.September.2019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3.1871E+08t- 7.7982E-02</a:t>
                    </a:r>
                    <a:br>
                      <a:rPr lang="en-US" baseline="0"/>
                    </a:br>
                    <a:r>
                      <a:rPr lang="en-US" baseline="0"/>
                      <a:t>R² = 9.8694E-01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September!$B$65:$B$70</c:f>
              <c:numCache>
                <c:formatCode>0.00E+00</c:formatCode>
                <c:ptCount val="6"/>
                <c:pt idx="0">
                  <c:v>3.24E-9</c:v>
                </c:pt>
                <c:pt idx="1">
                  <c:v>5.3899999999999998E-9</c:v>
                </c:pt>
                <c:pt idx="2">
                  <c:v>5.7800000000000003E-9</c:v>
                </c:pt>
                <c:pt idx="3">
                  <c:v>2.2900000000000002E-9</c:v>
                </c:pt>
                <c:pt idx="4">
                  <c:v>2.76E-9</c:v>
                </c:pt>
                <c:pt idx="5">
                  <c:v>4.7000000000000003E-10</c:v>
                </c:pt>
              </c:numCache>
            </c:numRef>
          </c:xVal>
          <c:yVal>
            <c:numRef>
              <c:f>September!$C$65:$C$70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4-41A6-8FAB-0E463079D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1264"/>
        <c:axId val="569878128"/>
      </c:scatterChart>
      <c:valAx>
        <c:axId val="569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78128"/>
        <c:crosses val="autoZero"/>
        <c:crossBetween val="midCat"/>
      </c:valAx>
      <c:valAx>
        <c:axId val="56987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08.November.2019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417869641294837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2.7278E+08t + 1.8453E-03</a:t>
                    </a:r>
                    <a:br>
                      <a:rPr lang="en-US" baseline="0"/>
                    </a:br>
                    <a:r>
                      <a:rPr lang="en-US" baseline="0"/>
                      <a:t>R² = 9.6641E-01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November!$B$95:$B$100</c:f>
              <c:numCache>
                <c:formatCode>0.00E+00</c:formatCode>
                <c:ptCount val="6"/>
                <c:pt idx="0">
                  <c:v>3.8700000000000001E-9</c:v>
                </c:pt>
                <c:pt idx="1">
                  <c:v>6.0099999999999997E-9</c:v>
                </c:pt>
                <c:pt idx="2">
                  <c:v>6.3499999999999998E-9</c:v>
                </c:pt>
                <c:pt idx="3">
                  <c:v>2.28E-9</c:v>
                </c:pt>
                <c:pt idx="4">
                  <c:v>2.6500000000000002E-9</c:v>
                </c:pt>
                <c:pt idx="5">
                  <c:v>3.7000000000000001E-10</c:v>
                </c:pt>
              </c:numCache>
            </c:numRef>
          </c:xVal>
          <c:yVal>
            <c:numRef>
              <c:f>November!$C$95:$C$100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05-4911-BC94-27CE0DF6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5776"/>
        <c:axId val="574756168"/>
      </c:scatterChart>
      <c:valAx>
        <c:axId val="5747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6168"/>
        <c:crosses val="autoZero"/>
        <c:crossBetween val="midCat"/>
      </c:valAx>
      <c:valAx>
        <c:axId val="57475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09.November.2019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27296587926509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2.7610E+08t - 6.8687E-03</a:t>
                    </a:r>
                    <a:br>
                      <a:rPr lang="en-US" baseline="0"/>
                    </a:br>
                    <a:r>
                      <a:rPr lang="en-US" baseline="0"/>
                      <a:t>R² = 9.6759E-01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November!$B$105:$B$110</c:f>
              <c:numCache>
                <c:formatCode>0.00E+00</c:formatCode>
                <c:ptCount val="6"/>
                <c:pt idx="0">
                  <c:v>3.8499999999999997E-9</c:v>
                </c:pt>
                <c:pt idx="1">
                  <c:v>5.9799999999999996E-9</c:v>
                </c:pt>
                <c:pt idx="2">
                  <c:v>6.2900000000000004E-9</c:v>
                </c:pt>
                <c:pt idx="3">
                  <c:v>2.28E-9</c:v>
                </c:pt>
                <c:pt idx="4">
                  <c:v>2.6799999999999998E-9</c:v>
                </c:pt>
                <c:pt idx="5">
                  <c:v>3.7999999999999998E-10</c:v>
                </c:pt>
              </c:numCache>
            </c:numRef>
          </c:xVal>
          <c:yVal>
            <c:numRef>
              <c:f>November!$C$105:$C$110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41-4F3A-93E1-F02F8FBD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60088"/>
        <c:axId val="574756560"/>
      </c:scatterChart>
      <c:valAx>
        <c:axId val="57476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6560"/>
        <c:crosses val="autoZero"/>
        <c:crossBetween val="midCat"/>
      </c:valAx>
      <c:valAx>
        <c:axId val="57475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60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10.Novenber.2019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834995625546801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2.7485E+08t - 1.0220E-03</a:t>
                    </a:r>
                    <a:br>
                      <a:rPr lang="en-US" baseline="0"/>
                    </a:br>
                    <a:r>
                      <a:rPr lang="en-US" baseline="0"/>
                      <a:t>R² = 9.6749E-01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November!$B$115:$B$120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5.9799999999999996E-9</c:v>
                </c:pt>
                <c:pt idx="2">
                  <c:v>6.3199999999999997E-9</c:v>
                </c:pt>
                <c:pt idx="3">
                  <c:v>2.2699999999999998E-9</c:v>
                </c:pt>
                <c:pt idx="4">
                  <c:v>2.6500000000000002E-9</c:v>
                </c:pt>
                <c:pt idx="5">
                  <c:v>3.7999999999999998E-10</c:v>
                </c:pt>
              </c:numCache>
            </c:numRef>
          </c:xVal>
          <c:yVal>
            <c:numRef>
              <c:f>November!$C$115:$C$120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EB-451C-BE04-AF570CBD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57344"/>
        <c:axId val="574760872"/>
      </c:scatterChart>
      <c:valAx>
        <c:axId val="57475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60872"/>
        <c:crosses val="autoZero"/>
        <c:crossBetween val="midCat"/>
      </c:valAx>
      <c:valAx>
        <c:axId val="57476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757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061548556430447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2.7625E+08t - 8.3166E-03</a:t>
                    </a:r>
                    <a:br>
                      <a:rPr lang="en-US" baseline="0"/>
                    </a:br>
                    <a:r>
                      <a:rPr lang="en-US" baseline="0"/>
                      <a:t>R² = 9.6694E-01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November!$B$125:$B$130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5.9500000000000003E-9</c:v>
                </c:pt>
                <c:pt idx="2">
                  <c:v>6.34E-9</c:v>
                </c:pt>
                <c:pt idx="3">
                  <c:v>2.2699999999999998E-9</c:v>
                </c:pt>
                <c:pt idx="4">
                  <c:v>2.6799999999999998E-9</c:v>
                </c:pt>
                <c:pt idx="5">
                  <c:v>4.0999999999999998E-10</c:v>
                </c:pt>
              </c:numCache>
            </c:numRef>
          </c:xVal>
          <c:yVal>
            <c:numRef>
              <c:f>November!$C$125:$C$130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03-4849-B0FF-F06ABF5C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2848"/>
        <c:axId val="565433440"/>
      </c:scatterChart>
      <c:valAx>
        <c:axId val="56544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3440"/>
        <c:crosses val="autoZero"/>
        <c:crossBetween val="midCat"/>
      </c:valAx>
      <c:valAx>
        <c:axId val="5654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553805774278163E-2"/>
                  <c:y val="8.842592592592592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2.8004E+08t - 2.1888E-02</a:t>
                    </a:r>
                    <a:br>
                      <a:rPr lang="en-US" baseline="0"/>
                    </a:br>
                    <a:r>
                      <a:rPr lang="en-US" baseline="0"/>
                      <a:t>R² = 9.7275E-01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November!$B$135:$B$140</c:f>
              <c:numCache>
                <c:formatCode>0.00E+00</c:formatCode>
                <c:ptCount val="6"/>
                <c:pt idx="0">
                  <c:v>3.8099999999999999E-9</c:v>
                </c:pt>
                <c:pt idx="1">
                  <c:v>5.9500000000000003E-9</c:v>
                </c:pt>
                <c:pt idx="2">
                  <c:v>6.2600000000000003E-9</c:v>
                </c:pt>
                <c:pt idx="3">
                  <c:v>2.3499999999999999E-9</c:v>
                </c:pt>
                <c:pt idx="4">
                  <c:v>2.7299999999999999E-9</c:v>
                </c:pt>
                <c:pt idx="5">
                  <c:v>3.7999999999999998E-10</c:v>
                </c:pt>
              </c:numCache>
            </c:numRef>
          </c:xVal>
          <c:yVal>
            <c:numRef>
              <c:f>November!$C$135:$C$140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38-43AA-8E2C-F18ABED32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3632"/>
        <c:axId val="565435400"/>
      </c:scatterChart>
      <c:valAx>
        <c:axId val="56544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5400"/>
        <c:crosses val="autoZero"/>
        <c:crossBetween val="midCat"/>
      </c:valAx>
      <c:valAx>
        <c:axId val="56543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6322397200349898E-2"/>
                  <c:y val="4.212962962962962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2.7315E+08y - 5.3992E-03</a:t>
                    </a:r>
                    <a:br>
                      <a:rPr lang="en-US" baseline="0"/>
                    </a:br>
                    <a:r>
                      <a:rPr lang="en-US" baseline="0"/>
                      <a:t>R² = 9.6944E-01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November!$B$145:$B$150</c:f>
              <c:numCache>
                <c:formatCode>0.00E+00</c:formatCode>
                <c:ptCount val="6"/>
                <c:pt idx="0">
                  <c:v>3.84E-9</c:v>
                </c:pt>
                <c:pt idx="1">
                  <c:v>6.0099999999999997E-9</c:v>
                </c:pt>
                <c:pt idx="2">
                  <c:v>6.41E-9</c:v>
                </c:pt>
                <c:pt idx="3">
                  <c:v>2.3199999999999998E-9</c:v>
                </c:pt>
                <c:pt idx="4">
                  <c:v>2.69E-9</c:v>
                </c:pt>
                <c:pt idx="5">
                  <c:v>3.9E-10</c:v>
                </c:pt>
              </c:numCache>
            </c:numRef>
          </c:xVal>
          <c:yVal>
            <c:numRef>
              <c:f>November!$C$145:$C$150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1-473A-BBA7-D6AF2C43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1672"/>
        <c:axId val="565444808"/>
      </c:scatterChart>
      <c:valAx>
        <c:axId val="565441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4808"/>
        <c:crosses val="autoZero"/>
        <c:crossBetween val="midCat"/>
      </c:valAx>
      <c:valAx>
        <c:axId val="56544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1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14.November.2019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2902449693788275E-2"/>
                  <c:y val="-1.430555555555555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2.7604E+08t - 1.5385E-02</a:t>
                    </a:r>
                    <a:br>
                      <a:rPr lang="en-US" baseline="0"/>
                    </a:br>
                    <a:r>
                      <a:rPr lang="en-US" baseline="0"/>
                      <a:t>R² = 9.6839E-01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November!$B$155:$B$160</c:f>
              <c:numCache>
                <c:formatCode>0.00E+00</c:formatCode>
                <c:ptCount val="6"/>
                <c:pt idx="0">
                  <c:v>3.8499999999999997E-9</c:v>
                </c:pt>
                <c:pt idx="1">
                  <c:v>5.9799999999999996E-9</c:v>
                </c:pt>
                <c:pt idx="2">
                  <c:v>6.3700000000000001E-9</c:v>
                </c:pt>
                <c:pt idx="3">
                  <c:v>2.3100000000000001E-9</c:v>
                </c:pt>
                <c:pt idx="4">
                  <c:v>2.7200000000000001E-9</c:v>
                </c:pt>
                <c:pt idx="5">
                  <c:v>4.2E-10</c:v>
                </c:pt>
              </c:numCache>
            </c:numRef>
          </c:xVal>
          <c:yVal>
            <c:numRef>
              <c:f>November!$C$155:$C$160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6-40F4-A1CB-6BBA11E3D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5792"/>
        <c:axId val="565443240"/>
      </c:scatterChart>
      <c:valAx>
        <c:axId val="56543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3240"/>
        <c:crosses val="autoZero"/>
        <c:crossBetween val="midCat"/>
      </c:valAx>
      <c:valAx>
        <c:axId val="56544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14.November.2019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9540026246719159E-2"/>
                  <c:y val="-1.197798191892680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2.773E+08t - 9.426E-03</a:t>
                    </a:r>
                    <a:br>
                      <a:rPr lang="en-US" baseline="0"/>
                    </a:br>
                    <a:r>
                      <a:rPr lang="en-US" baseline="0"/>
                      <a:t>R² = 9.602E-01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November!$B$165:$B$170</c:f>
              <c:numCache>
                <c:formatCode>0.00E+00</c:formatCode>
                <c:ptCount val="6"/>
                <c:pt idx="0">
                  <c:v>3.8799999999999998E-9</c:v>
                </c:pt>
                <c:pt idx="1">
                  <c:v>5.8999999999999999E-9</c:v>
                </c:pt>
                <c:pt idx="2">
                  <c:v>6.3199999999999997E-9</c:v>
                </c:pt>
                <c:pt idx="3">
                  <c:v>2.2200000000000002E-9</c:v>
                </c:pt>
                <c:pt idx="4">
                  <c:v>2.6500000000000002E-9</c:v>
                </c:pt>
                <c:pt idx="5">
                  <c:v>4.5E-10</c:v>
                </c:pt>
              </c:numCache>
            </c:numRef>
          </c:xVal>
          <c:yVal>
            <c:numRef>
              <c:f>November!$C$165:$C$170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F-49C3-A24E-77951EB7A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3832"/>
        <c:axId val="565434224"/>
      </c:scatterChart>
      <c:valAx>
        <c:axId val="56543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4224"/>
        <c:crosses val="autoZero"/>
        <c:crossBetween val="midCat"/>
      </c:valAx>
      <c:valAx>
        <c:axId val="565434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6543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457764654418197"/>
                  <c:y val="-2.482720909886266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2.760E+08t - 1.493E-02</a:t>
                    </a:r>
                    <a:br>
                      <a:rPr lang="en-US" baseline="0"/>
                    </a:br>
                    <a:r>
                      <a:rPr lang="en-US" baseline="0"/>
                      <a:t>R² = 9.657E-01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November!$B$175:$B$180</c:f>
              <c:numCache>
                <c:formatCode>0.00E+00</c:formatCode>
                <c:ptCount val="6"/>
                <c:pt idx="0">
                  <c:v>3.8600000000000003E-9</c:v>
                </c:pt>
                <c:pt idx="1">
                  <c:v>5.9600000000000001E-9</c:v>
                </c:pt>
                <c:pt idx="2">
                  <c:v>6.3799999999999999E-9</c:v>
                </c:pt>
                <c:pt idx="3">
                  <c:v>2.2699999999999998E-9</c:v>
                </c:pt>
                <c:pt idx="4">
                  <c:v>2.7299999999999999E-9</c:v>
                </c:pt>
                <c:pt idx="5">
                  <c:v>4.3999999999999998E-10</c:v>
                </c:pt>
              </c:numCache>
            </c:numRef>
          </c:xVal>
          <c:yVal>
            <c:numRef>
              <c:f>November!$C$175:$C$180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F0-4F1C-B69D-66291434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8536"/>
        <c:axId val="565439320"/>
      </c:scatterChart>
      <c:valAx>
        <c:axId val="565438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9320"/>
        <c:crosses val="autoZero"/>
        <c:crossBetween val="midCat"/>
      </c:valAx>
      <c:valAx>
        <c:axId val="56543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8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36185476815398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2.836E+08t - 2.844E-02</a:t>
                    </a:r>
                    <a:br>
                      <a:rPr lang="en-US" baseline="0"/>
                    </a:br>
                    <a:r>
                      <a:rPr lang="en-US" baseline="0"/>
                      <a:t>R² = 9.619E-01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November!$B$185:$B$190</c:f>
              <c:numCache>
                <c:formatCode>0.00E+00</c:formatCode>
                <c:ptCount val="6"/>
                <c:pt idx="0">
                  <c:v>3.8700000000000001E-9</c:v>
                </c:pt>
                <c:pt idx="1">
                  <c:v>5.7500000000000002E-9</c:v>
                </c:pt>
                <c:pt idx="2">
                  <c:v>6.2900000000000004E-9</c:v>
                </c:pt>
                <c:pt idx="3">
                  <c:v>2.28E-9</c:v>
                </c:pt>
                <c:pt idx="4">
                  <c:v>2.7200000000000001E-9</c:v>
                </c:pt>
                <c:pt idx="5">
                  <c:v>4.3999999999999998E-10</c:v>
                </c:pt>
              </c:numCache>
            </c:numRef>
          </c:xVal>
          <c:yVal>
            <c:numRef>
              <c:f>November!$C$185:$C$190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FB-4C77-9204-7EBECF44D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2064"/>
        <c:axId val="565436184"/>
      </c:scatterChart>
      <c:valAx>
        <c:axId val="56544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6184"/>
        <c:crosses val="autoZero"/>
        <c:crossBetween val="midCat"/>
      </c:valAx>
      <c:valAx>
        <c:axId val="56543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2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18.September.2019  Muon Speed</a:t>
            </a:r>
          </a:p>
        </c:rich>
      </c:tx>
      <c:layout>
        <c:manualLayout>
          <c:xMode val="edge"/>
          <c:yMode val="edge"/>
          <c:x val="0.2313193350831146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3.1790E+08t - 7.9521E-02</a:t>
                    </a:r>
                    <a:br>
                      <a:rPr lang="en-US" baseline="0"/>
                    </a:br>
                    <a:r>
                      <a:rPr lang="en-US" baseline="0"/>
                      <a:t>R² = 9.8554E-01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September!$B$75:$B$80</c:f>
              <c:numCache>
                <c:formatCode>0.00E+00</c:formatCode>
                <c:ptCount val="6"/>
                <c:pt idx="0">
                  <c:v>3.2599999999999999E-9</c:v>
                </c:pt>
                <c:pt idx="1">
                  <c:v>5.3700000000000003E-9</c:v>
                </c:pt>
                <c:pt idx="2">
                  <c:v>5.8299999999999999E-9</c:v>
                </c:pt>
                <c:pt idx="3">
                  <c:v>2.2999999999999999E-9</c:v>
                </c:pt>
                <c:pt idx="4">
                  <c:v>2.7700000000000002E-9</c:v>
                </c:pt>
                <c:pt idx="5">
                  <c:v>4.8E-10</c:v>
                </c:pt>
              </c:numCache>
            </c:numRef>
          </c:xVal>
          <c:yVal>
            <c:numRef>
              <c:f>September!$C$75:$C$80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8-4C6A-8F6F-BC7C668BF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0480"/>
        <c:axId val="569881656"/>
      </c:scatterChart>
      <c:valAx>
        <c:axId val="56988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1656"/>
        <c:crosses val="autoZero"/>
        <c:crossBetween val="midCat"/>
      </c:valAx>
      <c:valAx>
        <c:axId val="56988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0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565266841644793"/>
                  <c:y val="8.842592592592592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2.733E+08t - 6.492E-03</a:t>
                    </a:r>
                    <a:br>
                      <a:rPr lang="en-US" baseline="0"/>
                    </a:br>
                    <a:r>
                      <a:rPr lang="en-US" baseline="0"/>
                      <a:t>R² = 9.651E-01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November!$B$195:$B$200</c:f>
              <c:numCache>
                <c:formatCode>0.00E+00</c:formatCode>
                <c:ptCount val="6"/>
                <c:pt idx="0">
                  <c:v>3.84E-9</c:v>
                </c:pt>
                <c:pt idx="1">
                  <c:v>5.9600000000000001E-9</c:v>
                </c:pt>
                <c:pt idx="2">
                  <c:v>6.4599999999999996E-9</c:v>
                </c:pt>
                <c:pt idx="3">
                  <c:v>2.2600000000000001E-9</c:v>
                </c:pt>
                <c:pt idx="4">
                  <c:v>2.7099999999999999E-9</c:v>
                </c:pt>
                <c:pt idx="5">
                  <c:v>4.3999999999999998E-10</c:v>
                </c:pt>
              </c:numCache>
            </c:numRef>
          </c:xVal>
          <c:yVal>
            <c:numRef>
              <c:f>November!$C$195:$C$200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B-4087-B6DA-119D378F4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9712"/>
        <c:axId val="565436576"/>
      </c:scatterChart>
      <c:valAx>
        <c:axId val="5654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6576"/>
        <c:crosses val="autoZero"/>
        <c:crossBetween val="midCat"/>
      </c:valAx>
      <c:valAx>
        <c:axId val="56543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25.November.2019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269575678040244"/>
                  <c:y val="-2.819444444444446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2.794E+08t - 2.370E-02</a:t>
                    </a:r>
                    <a:br>
                      <a:rPr lang="en-US" baseline="0"/>
                    </a:br>
                    <a:r>
                      <a:rPr lang="en-US" baseline="0"/>
                      <a:t>R² = 9.696E-01x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November!$B$275:$B$280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5.9600000000000001E-9</c:v>
                </c:pt>
                <c:pt idx="2">
                  <c:v>6.3000000000000002E-9</c:v>
                </c:pt>
                <c:pt idx="3">
                  <c:v>2.3100000000000001E-9</c:v>
                </c:pt>
                <c:pt idx="4">
                  <c:v>2.7400000000000001E-9</c:v>
                </c:pt>
                <c:pt idx="5">
                  <c:v>4.3000000000000001E-10</c:v>
                </c:pt>
              </c:numCache>
            </c:numRef>
          </c:xVal>
          <c:yVal>
            <c:numRef>
              <c:f>November!$C$275:$C$280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CD-4C41-A5DD-BE03BDBCE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6968"/>
        <c:axId val="565437752"/>
      </c:scatterChart>
      <c:valAx>
        <c:axId val="56543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7752"/>
        <c:crosses val="autoZero"/>
        <c:crossBetween val="midCat"/>
      </c:valAx>
      <c:valAx>
        <c:axId val="56543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6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409340196889741"/>
                  <c:y val="-3.201257861635219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2.801E+08t - 2.062E-02</a:t>
                    </a:r>
                    <a:br>
                      <a:rPr lang="en-US" baseline="0"/>
                    </a:br>
                    <a:r>
                      <a:rPr lang="en-US" baseline="0"/>
                      <a:t>R² = 9.676E-01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November!$B$265:$B$270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5.8900000000000001E-9</c:v>
                </c:pt>
                <c:pt idx="2">
                  <c:v>6.3000000000000002E-9</c:v>
                </c:pt>
                <c:pt idx="3">
                  <c:v>2.2900000000000002E-9</c:v>
                </c:pt>
                <c:pt idx="4">
                  <c:v>2.7200000000000001E-9</c:v>
                </c:pt>
                <c:pt idx="5">
                  <c:v>4.2E-10</c:v>
                </c:pt>
              </c:numCache>
            </c:numRef>
          </c:xVal>
          <c:yVal>
            <c:numRef>
              <c:f>November!$C$265:$C$270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A-436F-8685-37C0E574A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0496"/>
        <c:axId val="565440888"/>
      </c:scatterChart>
      <c:valAx>
        <c:axId val="56544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0888"/>
        <c:crosses val="autoZero"/>
        <c:crossBetween val="midCat"/>
      </c:valAx>
      <c:valAx>
        <c:axId val="565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0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374825021872267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2.782E+08t - 1.790E-02</a:t>
                    </a:r>
                    <a:br>
                      <a:rPr lang="en-US" baseline="0"/>
                    </a:br>
                    <a:r>
                      <a:rPr lang="en-US" baseline="0"/>
                      <a:t>R² = 9.685E-01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November!$B$255:$B$260</c:f>
              <c:numCache>
                <c:formatCode>0.00E+00</c:formatCode>
                <c:ptCount val="6"/>
                <c:pt idx="0">
                  <c:v>3.8199999999999996E-9</c:v>
                </c:pt>
                <c:pt idx="1">
                  <c:v>5.9200000000000002E-9</c:v>
                </c:pt>
                <c:pt idx="2">
                  <c:v>6.3499999999999998E-9</c:v>
                </c:pt>
                <c:pt idx="3">
                  <c:v>2.2900000000000002E-9</c:v>
                </c:pt>
                <c:pt idx="4">
                  <c:v>2.7400000000000001E-9</c:v>
                </c:pt>
                <c:pt idx="5">
                  <c:v>4.2E-10</c:v>
                </c:pt>
              </c:numCache>
            </c:numRef>
          </c:xVal>
          <c:yVal>
            <c:numRef>
              <c:f>November!$C$255:$C$260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E-43BD-9C63-D6B8071A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8728"/>
        <c:axId val="565447160"/>
      </c:scatterChart>
      <c:valAx>
        <c:axId val="565448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7160"/>
        <c:crosses val="autoZero"/>
        <c:crossBetween val="midCat"/>
      </c:valAx>
      <c:valAx>
        <c:axId val="56544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8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428215223097117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2.757E+08t - 1.556E-02</a:t>
                    </a:r>
                    <a:br>
                      <a:rPr lang="en-US" baseline="0"/>
                    </a:br>
                    <a:r>
                      <a:rPr lang="en-US" baseline="0"/>
                      <a:t>R² = 9.689E-01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November!$B$245:$B$250</c:f>
              <c:numCache>
                <c:formatCode>0.00E+00</c:formatCode>
                <c:ptCount val="6"/>
                <c:pt idx="0">
                  <c:v>3.8499999999999997E-9</c:v>
                </c:pt>
                <c:pt idx="1">
                  <c:v>6.0399999999999998E-9</c:v>
                </c:pt>
                <c:pt idx="2">
                  <c:v>6.34E-9</c:v>
                </c:pt>
                <c:pt idx="3">
                  <c:v>2.3100000000000001E-9</c:v>
                </c:pt>
                <c:pt idx="4">
                  <c:v>2.7099999999999999E-9</c:v>
                </c:pt>
                <c:pt idx="5">
                  <c:v>4.3000000000000001E-10</c:v>
                </c:pt>
              </c:numCache>
            </c:numRef>
          </c:xVal>
          <c:yVal>
            <c:numRef>
              <c:f>November!$C$245:$C$250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57-487B-B1C7-C24F63F0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51080"/>
        <c:axId val="565449120"/>
      </c:scatterChart>
      <c:valAx>
        <c:axId val="56545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9120"/>
        <c:crosses val="autoZero"/>
        <c:crossBetween val="midCat"/>
      </c:valAx>
      <c:valAx>
        <c:axId val="56544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51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755074365704287"/>
                  <c:y val="-1.430555555555555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2.790E+08t - 1.551E-02</a:t>
                    </a:r>
                    <a:br>
                      <a:rPr lang="en-US" baseline="0"/>
                    </a:br>
                    <a:r>
                      <a:rPr lang="en-US" baseline="0"/>
                      <a:t>R² = 9.600E-01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November!$B$235:$B$240</c:f>
              <c:numCache>
                <c:formatCode>0.00E+00</c:formatCode>
                <c:ptCount val="6"/>
                <c:pt idx="0">
                  <c:v>3.8899999999999996E-9</c:v>
                </c:pt>
                <c:pt idx="1">
                  <c:v>5.86E-9</c:v>
                </c:pt>
                <c:pt idx="2">
                  <c:v>6.3099999999999999E-9</c:v>
                </c:pt>
                <c:pt idx="3">
                  <c:v>2.23E-9</c:v>
                </c:pt>
                <c:pt idx="4">
                  <c:v>2.6799999999999998E-9</c:v>
                </c:pt>
                <c:pt idx="5">
                  <c:v>4.5E-10</c:v>
                </c:pt>
              </c:numCache>
            </c:numRef>
          </c:xVal>
          <c:yVal>
            <c:numRef>
              <c:f>November!$C$235:$C$240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6B-481D-8037-900B7158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9904"/>
        <c:axId val="565451472"/>
      </c:scatterChart>
      <c:valAx>
        <c:axId val="56544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51472"/>
        <c:crosses val="autoZero"/>
        <c:crossBetween val="midCat"/>
      </c:valAx>
      <c:valAx>
        <c:axId val="56545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9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20.November.2019  MuonSpeed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98160542432196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2.775E+08t - 1.699E-02</a:t>
                    </a:r>
                    <a:br>
                      <a:rPr lang="en-US" baseline="0"/>
                    </a:br>
                    <a:r>
                      <a:rPr lang="en-US" baseline="0"/>
                      <a:t>R² = 9.663E-01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November!$B$225:$B$230</c:f>
              <c:numCache>
                <c:formatCode>0.00E+00</c:formatCode>
                <c:ptCount val="6"/>
                <c:pt idx="0">
                  <c:v>3.84E-9</c:v>
                </c:pt>
                <c:pt idx="1">
                  <c:v>5.9699999999999999E-9</c:v>
                </c:pt>
                <c:pt idx="2">
                  <c:v>6.3300000000000003E-9</c:v>
                </c:pt>
                <c:pt idx="3">
                  <c:v>2.2600000000000001E-9</c:v>
                </c:pt>
                <c:pt idx="4">
                  <c:v>2.7200000000000001E-9</c:v>
                </c:pt>
                <c:pt idx="5">
                  <c:v>4.5E-10</c:v>
                </c:pt>
              </c:numCache>
            </c:numRef>
          </c:xVal>
          <c:yVal>
            <c:numRef>
              <c:f>November!$C$225:$C$230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3-47D7-863F-A37FDEED9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5984"/>
        <c:axId val="565451864"/>
      </c:scatterChart>
      <c:valAx>
        <c:axId val="56544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51864"/>
        <c:crosses val="autoZero"/>
        <c:crossBetween val="midCat"/>
      </c:valAx>
      <c:valAx>
        <c:axId val="56545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5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19.November.2019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257217847769028"/>
                  <c:y val="-5.0462962962962961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2.787E+08t - 1.853E-02</a:t>
                    </a:r>
                    <a:br>
                      <a:rPr lang="en-US" baseline="0"/>
                    </a:br>
                    <a:r>
                      <a:rPr lang="en-US" baseline="0"/>
                      <a:t>R² = 9.646E-01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November!$B$215:$B$220</c:f>
              <c:numCache>
                <c:formatCode>0.00E+00</c:formatCode>
                <c:ptCount val="6"/>
                <c:pt idx="0">
                  <c:v>3.8600000000000003E-9</c:v>
                </c:pt>
                <c:pt idx="1">
                  <c:v>5.9099999999999997E-9</c:v>
                </c:pt>
                <c:pt idx="2">
                  <c:v>6.3199999999999997E-9</c:v>
                </c:pt>
                <c:pt idx="3">
                  <c:v>2.2600000000000001E-9</c:v>
                </c:pt>
                <c:pt idx="4">
                  <c:v>2.7200000000000001E-9</c:v>
                </c:pt>
                <c:pt idx="5">
                  <c:v>4.3999999999999998E-10</c:v>
                </c:pt>
              </c:numCache>
            </c:numRef>
          </c:xVal>
          <c:yVal>
            <c:numRef>
              <c:f>November!$C$215:$C$220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4-497A-840A-045866B9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52256"/>
        <c:axId val="565445592"/>
      </c:scatterChart>
      <c:valAx>
        <c:axId val="56545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5592"/>
        <c:crosses val="autoZero"/>
        <c:crossBetween val="midCat"/>
      </c:valAx>
      <c:valAx>
        <c:axId val="56544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5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18.November.2019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594881889763773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2.778E+08t - 1.528E-02</a:t>
                    </a:r>
                    <a:br>
                      <a:rPr lang="en-US" baseline="0"/>
                    </a:br>
                    <a:r>
                      <a:rPr lang="en-US" baseline="0"/>
                      <a:t>R² = 9.661E-01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November!$B$205:$B$210</c:f>
              <c:numCache>
                <c:formatCode>0.00E+00</c:formatCode>
                <c:ptCount val="6"/>
                <c:pt idx="0">
                  <c:v>3.8300000000000002E-9</c:v>
                </c:pt>
                <c:pt idx="1">
                  <c:v>5.93E-9</c:v>
                </c:pt>
                <c:pt idx="2">
                  <c:v>6.34E-9</c:v>
                </c:pt>
                <c:pt idx="3">
                  <c:v>2.2600000000000001E-9</c:v>
                </c:pt>
                <c:pt idx="4">
                  <c:v>2.7099999999999999E-9</c:v>
                </c:pt>
                <c:pt idx="5">
                  <c:v>4.3999999999999998E-10</c:v>
                </c:pt>
              </c:numCache>
            </c:numRef>
          </c:xVal>
          <c:yVal>
            <c:numRef>
              <c:f>November!$C$205:$C$210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98-4221-B32C-5D7D40AAD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46768"/>
        <c:axId val="565447552"/>
      </c:scatterChart>
      <c:valAx>
        <c:axId val="56544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7552"/>
        <c:crosses val="autoZero"/>
        <c:crossBetween val="midCat"/>
      </c:valAx>
      <c:valAx>
        <c:axId val="56544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25.November.2019  2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893187264635398"/>
                  <c:y val="-3.208825050706415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2.624E+08t - 2.867E-02</a:t>
                    </a:r>
                    <a:br>
                      <a:rPr lang="en-US" baseline="0"/>
                    </a:br>
                    <a:r>
                      <a:rPr lang="en-US" baseline="0"/>
                      <a:t>R² = 9.783E-01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November!$B$285:$B$290</c:f>
              <c:numCache>
                <c:formatCode>0.00E+00</c:formatCode>
                <c:ptCount val="6"/>
                <c:pt idx="0">
                  <c:v>3.9300000000000003E-9</c:v>
                </c:pt>
                <c:pt idx="1">
                  <c:v>6.7700000000000004E-9</c:v>
                </c:pt>
                <c:pt idx="2">
                  <c:v>6.3099999999999999E-9</c:v>
                </c:pt>
                <c:pt idx="3">
                  <c:v>3.0600000000000002E-9</c:v>
                </c:pt>
                <c:pt idx="4">
                  <c:v>2.69E-9</c:v>
                </c:pt>
                <c:pt idx="5">
                  <c:v>3.1999999999999998E-10</c:v>
                </c:pt>
              </c:numCache>
            </c:numRef>
          </c:xVal>
          <c:yVal>
            <c:numRef>
              <c:f>November!$C$285:$C$290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E8-431A-B7EE-709A4A1DE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0896"/>
        <c:axId val="565427560"/>
      </c:scatterChart>
      <c:valAx>
        <c:axId val="56542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7560"/>
        <c:crosses val="autoZero"/>
        <c:crossBetween val="midCat"/>
      </c:valAx>
      <c:valAx>
        <c:axId val="56542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0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19.September.2019  1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6670822397200351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3.1727E+08t - 8.0611E-02</a:t>
                    </a:r>
                    <a:br>
                      <a:rPr lang="en-US" baseline="0"/>
                    </a:br>
                    <a:r>
                      <a:rPr lang="en-US" baseline="0"/>
                      <a:t>R² = 9.8800E-01</a:t>
                    </a:r>
                    <a:endParaRPr lang="en-US"/>
                  </a:p>
                </c:rich>
              </c:tx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September!$B$85:$B$90</c:f>
              <c:numCache>
                <c:formatCode>0.00E+00</c:formatCode>
                <c:ptCount val="6"/>
                <c:pt idx="0">
                  <c:v>3.2799999999999998E-9</c:v>
                </c:pt>
                <c:pt idx="1">
                  <c:v>5.4100000000000001E-9</c:v>
                </c:pt>
                <c:pt idx="2">
                  <c:v>5.7999999999999998E-9</c:v>
                </c:pt>
                <c:pt idx="3">
                  <c:v>2.3400000000000002E-9</c:v>
                </c:pt>
                <c:pt idx="4">
                  <c:v>2.7999999999999998E-9</c:v>
                </c:pt>
                <c:pt idx="5">
                  <c:v>4.3999999999999998E-10</c:v>
                </c:pt>
              </c:numCache>
            </c:numRef>
          </c:xVal>
          <c:yVal>
            <c:numRef>
              <c:f>September!$C$85:$C$90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2E-40EA-9378-F42A66DD7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82832"/>
        <c:axId val="569888712"/>
      </c:scatterChart>
      <c:valAx>
        <c:axId val="56988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8712"/>
        <c:crosses val="autoZero"/>
        <c:crossBetween val="midCat"/>
      </c:valAx>
      <c:valAx>
        <c:axId val="56988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82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4841644794400697E-2"/>
                  <c:y val="-7.755176436278798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2.390E+08t + 8.146E-02</a:t>
                    </a:r>
                    <a:br>
                      <a:rPr lang="en-US" baseline="0"/>
                    </a:br>
                    <a:r>
                      <a:rPr lang="en-US" baseline="0"/>
                      <a:t>R² = 9.803E-01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November!$B$295:$B$300</c:f>
              <c:numCache>
                <c:formatCode>0.00E+00</c:formatCode>
                <c:ptCount val="6"/>
                <c:pt idx="0">
                  <c:v>3.9199999999999997E-9</c:v>
                </c:pt>
                <c:pt idx="1">
                  <c:v>6.7999999999999997E-9</c:v>
                </c:pt>
                <c:pt idx="2">
                  <c:v>6.4400000000000001E-9</c:v>
                </c:pt>
                <c:pt idx="3">
                  <c:v>3.0800000000000001E-9</c:v>
                </c:pt>
                <c:pt idx="4">
                  <c:v>2.69E-9</c:v>
                </c:pt>
                <c:pt idx="5">
                  <c:v>-3.6E-10</c:v>
                </c:pt>
              </c:numCache>
            </c:numRef>
          </c:xVal>
          <c:yVal>
            <c:numRef>
              <c:f>November!$C$295:$C$300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90-43B7-AF5C-5E6D96AD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2464"/>
        <c:axId val="565422856"/>
      </c:scatterChart>
      <c:valAx>
        <c:axId val="56542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2856"/>
        <c:crosses val="autoZero"/>
        <c:crossBetween val="midCat"/>
      </c:valAx>
      <c:valAx>
        <c:axId val="56542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8243657042869637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2.608E+08t - 2.786E-02</a:t>
                    </a:r>
                    <a:br>
                      <a:rPr lang="en-US" baseline="0"/>
                    </a:br>
                    <a:r>
                      <a:rPr lang="en-US" baseline="0"/>
                      <a:t>R² = 9.832E-01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November!$B$305:$B$310</c:f>
              <c:numCache>
                <c:formatCode>0.00E+00</c:formatCode>
                <c:ptCount val="6"/>
                <c:pt idx="0">
                  <c:v>3.8899999999999996E-9</c:v>
                </c:pt>
                <c:pt idx="1">
                  <c:v>6.7700000000000004E-9</c:v>
                </c:pt>
                <c:pt idx="2">
                  <c:v>6.4199999999999998E-9</c:v>
                </c:pt>
                <c:pt idx="3">
                  <c:v>3.0800000000000001E-9</c:v>
                </c:pt>
                <c:pt idx="4">
                  <c:v>2.7299999999999999E-9</c:v>
                </c:pt>
                <c:pt idx="5">
                  <c:v>3.1000000000000002E-10</c:v>
                </c:pt>
              </c:numCache>
            </c:numRef>
          </c:xVal>
          <c:yVal>
            <c:numRef>
              <c:f>November!$C$305:$C$310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F-4B22-8FCA-17EF27B6E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4424"/>
        <c:axId val="565425992"/>
      </c:scatterChart>
      <c:valAx>
        <c:axId val="56542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5992"/>
        <c:crosses val="autoZero"/>
        <c:crossBetween val="midCat"/>
      </c:valAx>
      <c:valAx>
        <c:axId val="56542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4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9234908136482937E-2"/>
                  <c:y val="-5.0462962962962961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2.620E+08t - 2.812E-02</a:t>
                    </a:r>
                    <a:br>
                      <a:rPr lang="en-US" baseline="0"/>
                    </a:br>
                    <a:r>
                      <a:rPr lang="en-US" baseline="0"/>
                      <a:t>R² = 9.843E-01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November!$B$315:$B$320</c:f>
              <c:numCache>
                <c:formatCode>0.00E+00</c:formatCode>
                <c:ptCount val="6"/>
                <c:pt idx="0">
                  <c:v>3.8199999999999996E-9</c:v>
                </c:pt>
                <c:pt idx="1">
                  <c:v>6.7800000000000002E-9</c:v>
                </c:pt>
                <c:pt idx="2">
                  <c:v>6.3600000000000004E-9</c:v>
                </c:pt>
                <c:pt idx="3">
                  <c:v>3.0899999999999999E-9</c:v>
                </c:pt>
                <c:pt idx="4">
                  <c:v>2.7499999999999998E-9</c:v>
                </c:pt>
                <c:pt idx="5">
                  <c:v>3E-10</c:v>
                </c:pt>
              </c:numCache>
            </c:numRef>
          </c:xVal>
          <c:yVal>
            <c:numRef>
              <c:f>November!$C$315:$C$320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6-475E-B40F-DE31F8913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4816"/>
        <c:axId val="565431088"/>
      </c:scatterChart>
      <c:valAx>
        <c:axId val="56542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1088"/>
        <c:crosses val="autoZero"/>
        <c:crossBetween val="midCat"/>
      </c:valAx>
      <c:valAx>
        <c:axId val="56543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29.November.2019 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5434601924759453E-2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2.636E+08t - 2.830E-02</a:t>
                    </a:r>
                    <a:br>
                      <a:rPr lang="en-US" baseline="0"/>
                    </a:br>
                    <a:r>
                      <a:rPr lang="en-US" baseline="0"/>
                      <a:t>R² = 9.870E-01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November!$B$325:$B$330</c:f>
              <c:numCache>
                <c:formatCode>0.00E+00</c:formatCode>
                <c:ptCount val="6"/>
                <c:pt idx="0">
                  <c:v>3.8099999999999999E-9</c:v>
                </c:pt>
                <c:pt idx="1">
                  <c:v>6.6800000000000001E-9</c:v>
                </c:pt>
                <c:pt idx="2">
                  <c:v>6.3799999999999999E-9</c:v>
                </c:pt>
                <c:pt idx="3">
                  <c:v>3.0600000000000002E-9</c:v>
                </c:pt>
                <c:pt idx="4">
                  <c:v>2.7700000000000002E-9</c:v>
                </c:pt>
                <c:pt idx="5">
                  <c:v>2.7E-10</c:v>
                </c:pt>
              </c:numCache>
            </c:numRef>
          </c:xVal>
          <c:yVal>
            <c:numRef>
              <c:f>November!$C$325:$C$330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00-4C10-B5D0-5C6A1BE1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7952"/>
        <c:axId val="565431480"/>
      </c:scatterChart>
      <c:valAx>
        <c:axId val="5654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1480"/>
        <c:crosses val="autoZero"/>
        <c:crossBetween val="midCat"/>
      </c:valAx>
      <c:valAx>
        <c:axId val="56543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7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30.November.2019   Muon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691688538932633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x = 2.624E+08t - 2.304E-02</a:t>
                    </a:r>
                    <a:br>
                      <a:rPr lang="en-US" baseline="0"/>
                    </a:br>
                    <a:r>
                      <a:rPr lang="en-US" baseline="0"/>
                      <a:t>R² = 9.855E-01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November!$B$335:$B$340</c:f>
              <c:numCache>
                <c:formatCode>0.00E+00</c:formatCode>
                <c:ptCount val="6"/>
                <c:pt idx="0">
                  <c:v>3.84E-9</c:v>
                </c:pt>
                <c:pt idx="1">
                  <c:v>6.6999999999999996E-9</c:v>
                </c:pt>
                <c:pt idx="2">
                  <c:v>6.3600000000000004E-9</c:v>
                </c:pt>
                <c:pt idx="3">
                  <c:v>3.0399999999999998E-9</c:v>
                </c:pt>
                <c:pt idx="4">
                  <c:v>2.76E-9</c:v>
                </c:pt>
                <c:pt idx="5">
                  <c:v>2.5000000000000002E-10</c:v>
                </c:pt>
              </c:numCache>
            </c:numRef>
          </c:xVal>
          <c:yVal>
            <c:numRef>
              <c:f>November!$C$335:$C$340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EB-43FC-A82A-E7FAAA95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9520"/>
        <c:axId val="565423640"/>
      </c:scatterChart>
      <c:valAx>
        <c:axId val="56542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3640"/>
        <c:crosses val="autoZero"/>
        <c:crossBetween val="midCat"/>
      </c:valAx>
      <c:valAx>
        <c:axId val="56542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Separation 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Daily Muon Speed versus Day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Average!$C$2:$C$96</c:f>
              <c:numCache>
                <c:formatCode>General</c:formatCode>
                <c:ptCount val="9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</c:numCache>
            </c:numRef>
          </c:xVal>
          <c:yVal>
            <c:numRef>
              <c:f>Average!$B$2:$B$96</c:f>
              <c:numCache>
                <c:formatCode>0.000E+00</c:formatCode>
                <c:ptCount val="95"/>
                <c:pt idx="0">
                  <c:v>261800000</c:v>
                </c:pt>
                <c:pt idx="1">
                  <c:v>262900000</c:v>
                </c:pt>
                <c:pt idx="2">
                  <c:v>267800000</c:v>
                </c:pt>
                <c:pt idx="3">
                  <c:v>264600000</c:v>
                </c:pt>
                <c:pt idx="4">
                  <c:v>276350000</c:v>
                </c:pt>
                <c:pt idx="5">
                  <c:v>317330000</c:v>
                </c:pt>
                <c:pt idx="6">
                  <c:v>318710000</c:v>
                </c:pt>
                <c:pt idx="7">
                  <c:v>317900000</c:v>
                </c:pt>
                <c:pt idx="8">
                  <c:v>317270000</c:v>
                </c:pt>
                <c:pt idx="9">
                  <c:v>303650000</c:v>
                </c:pt>
                <c:pt idx="10">
                  <c:v>278370000</c:v>
                </c:pt>
                <c:pt idx="11">
                  <c:v>268570000</c:v>
                </c:pt>
                <c:pt idx="12">
                  <c:v>275310000</c:v>
                </c:pt>
                <c:pt idx="13">
                  <c:v>272570000</c:v>
                </c:pt>
                <c:pt idx="14">
                  <c:v>279780000</c:v>
                </c:pt>
                <c:pt idx="15">
                  <c:v>273280000</c:v>
                </c:pt>
                <c:pt idx="16">
                  <c:v>270790000</c:v>
                </c:pt>
                <c:pt idx="17">
                  <c:v>269700000</c:v>
                </c:pt>
                <c:pt idx="18">
                  <c:v>269810000</c:v>
                </c:pt>
                <c:pt idx="19">
                  <c:v>272270000</c:v>
                </c:pt>
                <c:pt idx="20">
                  <c:v>275790000</c:v>
                </c:pt>
                <c:pt idx="21">
                  <c:v>274670000</c:v>
                </c:pt>
                <c:pt idx="22">
                  <c:v>270890000</c:v>
                </c:pt>
                <c:pt idx="24" formatCode="0.00E+00">
                  <c:v>273380000</c:v>
                </c:pt>
                <c:pt idx="25" formatCode="0.00E+00">
                  <c:v>271470000</c:v>
                </c:pt>
                <c:pt idx="26" formatCode="0.00E+00">
                  <c:v>269990000</c:v>
                </c:pt>
                <c:pt idx="27" formatCode="0.00E+00">
                  <c:v>282320000</c:v>
                </c:pt>
                <c:pt idx="28" formatCode="0.00E+00">
                  <c:v>268980000</c:v>
                </c:pt>
                <c:pt idx="29" formatCode="0.00E+00">
                  <c:v>267190000</c:v>
                </c:pt>
                <c:pt idx="30" formatCode="0.00E+00">
                  <c:v>266610000</c:v>
                </c:pt>
                <c:pt idx="31" formatCode="0.00E+00">
                  <c:v>270630000</c:v>
                </c:pt>
                <c:pt idx="32" formatCode="0.00E+00">
                  <c:v>263970000</c:v>
                </c:pt>
                <c:pt idx="33" formatCode="0.00E+00">
                  <c:v>265260000</c:v>
                </c:pt>
                <c:pt idx="34" formatCode="0.00E+00">
                  <c:v>267520000</c:v>
                </c:pt>
                <c:pt idx="35" formatCode="0.00E+00">
                  <c:v>268210000</c:v>
                </c:pt>
                <c:pt idx="36" formatCode="0.00E+00">
                  <c:v>266540000</c:v>
                </c:pt>
                <c:pt idx="37" formatCode="0.00E+00">
                  <c:v>275570000</c:v>
                </c:pt>
                <c:pt idx="38" formatCode="0.00E+00">
                  <c:v>283410000</c:v>
                </c:pt>
                <c:pt idx="39" formatCode="0.00E+00">
                  <c:v>284460000</c:v>
                </c:pt>
                <c:pt idx="40" formatCode="0.00E+00">
                  <c:v>281450000</c:v>
                </c:pt>
                <c:pt idx="41" formatCode="0.00E+00">
                  <c:v>281410000</c:v>
                </c:pt>
                <c:pt idx="42" formatCode="0.00E+00">
                  <c:v>280050000</c:v>
                </c:pt>
                <c:pt idx="43" formatCode="0.00E+00">
                  <c:v>268140000</c:v>
                </c:pt>
                <c:pt idx="44" formatCode="0.00E+00">
                  <c:v>279450000</c:v>
                </c:pt>
                <c:pt idx="45" formatCode="0.00E+00">
                  <c:v>281420000</c:v>
                </c:pt>
                <c:pt idx="46" formatCode="0.00E+00">
                  <c:v>277080000</c:v>
                </c:pt>
                <c:pt idx="47" formatCode="0.00E+00">
                  <c:v>280350000</c:v>
                </c:pt>
                <c:pt idx="48" formatCode="0.00E+00">
                  <c:v>279380000</c:v>
                </c:pt>
                <c:pt idx="49" formatCode="0.00E+00">
                  <c:v>279650000</c:v>
                </c:pt>
                <c:pt idx="50" formatCode="0.00E+00">
                  <c:v>286290000</c:v>
                </c:pt>
                <c:pt idx="51" formatCode="0.00E+00">
                  <c:v>281350000</c:v>
                </c:pt>
                <c:pt idx="52" formatCode="0.00E+00">
                  <c:v>277060000</c:v>
                </c:pt>
                <c:pt idx="53" formatCode="0.00E+00">
                  <c:v>279430000</c:v>
                </c:pt>
                <c:pt idx="54" formatCode="0.00E+00">
                  <c:v>282270000</c:v>
                </c:pt>
                <c:pt idx="55" formatCode="0.00E+00">
                  <c:v>282980000</c:v>
                </c:pt>
                <c:pt idx="56" formatCode="0.00E+00">
                  <c:v>273740000</c:v>
                </c:pt>
                <c:pt idx="57" formatCode="0.00E+00">
                  <c:v>268400000</c:v>
                </c:pt>
                <c:pt idx="58" formatCode="0.00E+00">
                  <c:v>276690000</c:v>
                </c:pt>
                <c:pt idx="59" formatCode="0.00E+00">
                  <c:v>276590000</c:v>
                </c:pt>
                <c:pt idx="60" formatCode="0.00E+00">
                  <c:v>273320000</c:v>
                </c:pt>
                <c:pt idx="62" formatCode="0.00E+00">
                  <c:v>274450000</c:v>
                </c:pt>
                <c:pt idx="63" formatCode="0.00E+00">
                  <c:v>275800000</c:v>
                </c:pt>
                <c:pt idx="64" formatCode="0.00E+00">
                  <c:v>276230000</c:v>
                </c:pt>
                <c:pt idx="65" formatCode="0.00E+00">
                  <c:v>274440000</c:v>
                </c:pt>
                <c:pt idx="66" formatCode="0.00E+00">
                  <c:v>270760000</c:v>
                </c:pt>
                <c:pt idx="67" formatCode="0.00E+00">
                  <c:v>278660000</c:v>
                </c:pt>
                <c:pt idx="68" formatCode="0.00E+00">
                  <c:v>275700000</c:v>
                </c:pt>
                <c:pt idx="69" formatCode="0.00E+00">
                  <c:v>283250000</c:v>
                </c:pt>
                <c:pt idx="70" formatCode="0.00E+00">
                  <c:v>277910000</c:v>
                </c:pt>
                <c:pt idx="71" formatCode="0.00E+00">
                  <c:v>272780000</c:v>
                </c:pt>
                <c:pt idx="72" formatCode="0.00E+00">
                  <c:v>276100000</c:v>
                </c:pt>
                <c:pt idx="73" formatCode="0.00E+00">
                  <c:v>274850000</c:v>
                </c:pt>
                <c:pt idx="74" formatCode="0.00E+00">
                  <c:v>276250000</c:v>
                </c:pt>
                <c:pt idx="75" formatCode="0.00E+00">
                  <c:v>280040000</c:v>
                </c:pt>
                <c:pt idx="76" formatCode="0.00E+00">
                  <c:v>273150000</c:v>
                </c:pt>
                <c:pt idx="77" formatCode="0.00E+00">
                  <c:v>276040000</c:v>
                </c:pt>
                <c:pt idx="78" formatCode="0.00E+00">
                  <c:v>277300000</c:v>
                </c:pt>
                <c:pt idx="79" formatCode="0.00E+00">
                  <c:v>276000000</c:v>
                </c:pt>
                <c:pt idx="80" formatCode="0.00E+00">
                  <c:v>283600000</c:v>
                </c:pt>
                <c:pt idx="81" formatCode="0.00E+00">
                  <c:v>273300000</c:v>
                </c:pt>
                <c:pt idx="82" formatCode="0.00E+00">
                  <c:v>277800000</c:v>
                </c:pt>
                <c:pt idx="83" formatCode="0.00E+00">
                  <c:v>278700000</c:v>
                </c:pt>
                <c:pt idx="84" formatCode="0.00E+00">
                  <c:v>277500000</c:v>
                </c:pt>
                <c:pt idx="85" formatCode="0.00E+00">
                  <c:v>279000000</c:v>
                </c:pt>
                <c:pt idx="86" formatCode="0.00E+00">
                  <c:v>275700000</c:v>
                </c:pt>
                <c:pt idx="87" formatCode="0.00E+00">
                  <c:v>278200000</c:v>
                </c:pt>
                <c:pt idx="88" formatCode="0.00E+00">
                  <c:v>280100000</c:v>
                </c:pt>
                <c:pt idx="89" formatCode="0.00E+00">
                  <c:v>279400000</c:v>
                </c:pt>
                <c:pt idx="90" formatCode="0.00E+00">
                  <c:v>262400000</c:v>
                </c:pt>
                <c:pt idx="91" formatCode="0.00E+00">
                  <c:v>239000000</c:v>
                </c:pt>
                <c:pt idx="92" formatCode="0.00E+00">
                  <c:v>260800000</c:v>
                </c:pt>
                <c:pt idx="93" formatCode="0.00E+00">
                  <c:v>262000000</c:v>
                </c:pt>
                <c:pt idx="94" formatCode="0.00E+00">
                  <c:v>263600000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34-4C24-B002-96BD289F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32264"/>
        <c:axId val="565425208"/>
      </c:scatterChart>
      <c:valAx>
        <c:axId val="56543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Consecutive File</a:t>
                </a:r>
                <a:r>
                  <a:rPr lang="en-US" baseline="0"/>
                  <a:t> N</a:t>
                </a:r>
                <a:r>
                  <a:rPr lang="en-US"/>
                  <a:t>umber Beginning 12.September.2019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5208"/>
        <c:crosses val="autoZero"/>
        <c:crossBetween val="midCat"/>
      </c:valAx>
      <c:valAx>
        <c:axId val="565425208"/>
        <c:scaling>
          <c:orientation val="minMax"/>
          <c:min val="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Muon Speed (m/s)</a:t>
                </a:r>
              </a:p>
            </c:rich>
          </c:tx>
          <c:layout>
            <c:manualLayout>
              <c:xMode val="edge"/>
              <c:yMode val="edge"/>
              <c:x val="2.0671834625322998E-2"/>
              <c:y val="0.3754500258635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32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Speed of Muon Histogram  12.September-30.November.2019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Histogram!$E$2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Histogram!$D$3:$D$20</c:f>
              <c:strCache>
                <c:ptCount val="18"/>
                <c:pt idx="0">
                  <c:v>2.40E+08</c:v>
                </c:pt>
                <c:pt idx="1">
                  <c:v>2.45E+08</c:v>
                </c:pt>
                <c:pt idx="2">
                  <c:v>2.50E+08</c:v>
                </c:pt>
                <c:pt idx="3">
                  <c:v>2.55E+08</c:v>
                </c:pt>
                <c:pt idx="4">
                  <c:v>2.60E+08</c:v>
                </c:pt>
                <c:pt idx="5">
                  <c:v>2.65E+08</c:v>
                </c:pt>
                <c:pt idx="6">
                  <c:v>2.70E+08</c:v>
                </c:pt>
                <c:pt idx="7">
                  <c:v>2.75E+08</c:v>
                </c:pt>
                <c:pt idx="8">
                  <c:v>2.80E+08</c:v>
                </c:pt>
                <c:pt idx="9">
                  <c:v>2.85E+08</c:v>
                </c:pt>
                <c:pt idx="10">
                  <c:v>2.90E+08</c:v>
                </c:pt>
                <c:pt idx="11">
                  <c:v>2.95E+08</c:v>
                </c:pt>
                <c:pt idx="12">
                  <c:v>3.00E+08</c:v>
                </c:pt>
                <c:pt idx="13">
                  <c:v>3.05E+08</c:v>
                </c:pt>
                <c:pt idx="14">
                  <c:v>3.10E+08</c:v>
                </c:pt>
                <c:pt idx="15">
                  <c:v>3.15E+08</c:v>
                </c:pt>
                <c:pt idx="16">
                  <c:v>3.20E+08</c:v>
                </c:pt>
                <c:pt idx="17">
                  <c:v>More</c:v>
                </c:pt>
              </c:strCache>
            </c:strRef>
          </c:cat>
          <c:val>
            <c:numRef>
              <c:f>Histogram!$E$3:$E$20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14</c:v>
                </c:pt>
                <c:pt idx="7">
                  <c:v>18</c:v>
                </c:pt>
                <c:pt idx="8">
                  <c:v>31</c:v>
                </c:pt>
                <c:pt idx="9">
                  <c:v>15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4-432B-9AE4-28FAC045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420112"/>
        <c:axId val="565428344"/>
      </c:barChart>
      <c:catAx>
        <c:axId val="56542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of Muon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8344"/>
        <c:crosses val="autoZero"/>
        <c:auto val="1"/>
        <c:lblAlgn val="ctr"/>
        <c:lblOffset val="100"/>
        <c:noMultiLvlLbl val="0"/>
      </c:catAx>
      <c:valAx>
        <c:axId val="56542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Scratch!$C$7</c:f>
              <c:strCache>
                <c:ptCount val="1"/>
                <c:pt idx="0">
                  <c:v>Spacing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42694663167104"/>
                  <c:y val="-2.8194444444444466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Scratch!$B$8:$B$13</c:f>
              <c:numCache>
                <c:formatCode>0.00E+00</c:formatCode>
                <c:ptCount val="6"/>
                <c:pt idx="0">
                  <c:v>3.3499999999999998E-9</c:v>
                </c:pt>
                <c:pt idx="1">
                  <c:v>5.3199999999999998E-9</c:v>
                </c:pt>
                <c:pt idx="2">
                  <c:v>5.4899999999999999E-9</c:v>
                </c:pt>
                <c:pt idx="3">
                  <c:v>2.16E-9</c:v>
                </c:pt>
                <c:pt idx="4">
                  <c:v>2.3899999999999998E-9</c:v>
                </c:pt>
                <c:pt idx="5">
                  <c:v>2.3000000000000001E-10</c:v>
                </c:pt>
              </c:numCache>
            </c:numRef>
          </c:xVal>
          <c:yVal>
            <c:numRef>
              <c:f>Scratch!$C$8:$C$13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4C-4C11-8AA0-A31CE3C23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0504"/>
        <c:axId val="565421680"/>
      </c:scatterChart>
      <c:valAx>
        <c:axId val="565420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1680"/>
        <c:crosses val="autoZero"/>
        <c:crossBetween val="midCat"/>
      </c:valAx>
      <c:valAx>
        <c:axId val="56542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0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Scratch!$B$24:$B$29</c:f>
              <c:numCache>
                <c:formatCode>0.00E+00</c:formatCode>
                <c:ptCount val="6"/>
                <c:pt idx="0">
                  <c:v>3.2500000000000002E-9</c:v>
                </c:pt>
                <c:pt idx="1">
                  <c:v>5.7299999999999999E-9</c:v>
                </c:pt>
                <c:pt idx="2">
                  <c:v>5.4599999999999998E-9</c:v>
                </c:pt>
                <c:pt idx="3">
                  <c:v>2.6299999999999998E-9</c:v>
                </c:pt>
                <c:pt idx="4">
                  <c:v>2.4300000000000001E-9</c:v>
                </c:pt>
                <c:pt idx="5">
                  <c:v>-1.5999999999999999E-10</c:v>
                </c:pt>
              </c:numCache>
            </c:numRef>
          </c:xVal>
          <c:yVal>
            <c:numRef>
              <c:f>Scratch!$C$24:$C$29</c:f>
              <c:numCache>
                <c:formatCode>General</c:formatCode>
                <c:ptCount val="6"/>
                <c:pt idx="0">
                  <c:v>0.91</c:v>
                </c:pt>
                <c:pt idx="1">
                  <c:v>1.68</c:v>
                </c:pt>
                <c:pt idx="2">
                  <c:v>1.71</c:v>
                </c:pt>
                <c:pt idx="3">
                  <c:v>0.77</c:v>
                </c:pt>
                <c:pt idx="4">
                  <c:v>0.8</c:v>
                </c:pt>
                <c:pt idx="5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5-47E4-AA9E-6C92B9B50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22072"/>
        <c:axId val="565427168"/>
      </c:scatterChart>
      <c:valAx>
        <c:axId val="56542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7168"/>
        <c:crosses val="autoZero"/>
        <c:crossBetween val="midCat"/>
      </c:valAx>
      <c:valAx>
        <c:axId val="56542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2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chart" Target="../charts/chart41.xml"/><Relationship Id="rId26" Type="http://schemas.openxmlformats.org/officeDocument/2006/relationships/chart" Target="../charts/chart49.xml"/><Relationship Id="rId3" Type="http://schemas.openxmlformats.org/officeDocument/2006/relationships/chart" Target="../charts/chart26.xml"/><Relationship Id="rId21" Type="http://schemas.openxmlformats.org/officeDocument/2006/relationships/chart" Target="../charts/chart44.xml"/><Relationship Id="rId34" Type="http://schemas.openxmlformats.org/officeDocument/2006/relationships/chart" Target="../charts/chart57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5" Type="http://schemas.openxmlformats.org/officeDocument/2006/relationships/chart" Target="../charts/chart48.xml"/><Relationship Id="rId33" Type="http://schemas.openxmlformats.org/officeDocument/2006/relationships/chart" Target="../charts/chart56.xml"/><Relationship Id="rId2" Type="http://schemas.openxmlformats.org/officeDocument/2006/relationships/chart" Target="../charts/chart25.xml"/><Relationship Id="rId16" Type="http://schemas.openxmlformats.org/officeDocument/2006/relationships/chart" Target="../charts/chart39.xml"/><Relationship Id="rId20" Type="http://schemas.openxmlformats.org/officeDocument/2006/relationships/chart" Target="../charts/chart43.xml"/><Relationship Id="rId29" Type="http://schemas.openxmlformats.org/officeDocument/2006/relationships/chart" Target="../charts/chart52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24" Type="http://schemas.openxmlformats.org/officeDocument/2006/relationships/chart" Target="../charts/chart47.xml"/><Relationship Id="rId32" Type="http://schemas.openxmlformats.org/officeDocument/2006/relationships/chart" Target="../charts/chart55.xml"/><Relationship Id="rId37" Type="http://schemas.openxmlformats.org/officeDocument/2006/relationships/chart" Target="../charts/chart60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23" Type="http://schemas.openxmlformats.org/officeDocument/2006/relationships/chart" Target="../charts/chart46.xml"/><Relationship Id="rId28" Type="http://schemas.openxmlformats.org/officeDocument/2006/relationships/chart" Target="../charts/chart51.xml"/><Relationship Id="rId36" Type="http://schemas.openxmlformats.org/officeDocument/2006/relationships/chart" Target="../charts/chart59.xml"/><Relationship Id="rId10" Type="http://schemas.openxmlformats.org/officeDocument/2006/relationships/chart" Target="../charts/chart33.xml"/><Relationship Id="rId19" Type="http://schemas.openxmlformats.org/officeDocument/2006/relationships/chart" Target="../charts/chart42.xml"/><Relationship Id="rId31" Type="http://schemas.openxmlformats.org/officeDocument/2006/relationships/chart" Target="../charts/chart54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Relationship Id="rId22" Type="http://schemas.openxmlformats.org/officeDocument/2006/relationships/chart" Target="../charts/chart45.xml"/><Relationship Id="rId27" Type="http://schemas.openxmlformats.org/officeDocument/2006/relationships/chart" Target="../charts/chart50.xml"/><Relationship Id="rId30" Type="http://schemas.openxmlformats.org/officeDocument/2006/relationships/chart" Target="../charts/chart53.xml"/><Relationship Id="rId35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26" Type="http://schemas.openxmlformats.org/officeDocument/2006/relationships/chart" Target="../charts/chart86.xml"/><Relationship Id="rId3" Type="http://schemas.openxmlformats.org/officeDocument/2006/relationships/chart" Target="../charts/chart63.xml"/><Relationship Id="rId21" Type="http://schemas.openxmlformats.org/officeDocument/2006/relationships/chart" Target="../charts/chart81.xml"/><Relationship Id="rId34" Type="http://schemas.openxmlformats.org/officeDocument/2006/relationships/chart" Target="../charts/chart94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5" Type="http://schemas.openxmlformats.org/officeDocument/2006/relationships/chart" Target="../charts/chart85.xml"/><Relationship Id="rId33" Type="http://schemas.openxmlformats.org/officeDocument/2006/relationships/chart" Target="../charts/chart93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29" Type="http://schemas.openxmlformats.org/officeDocument/2006/relationships/chart" Target="../charts/chart89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24" Type="http://schemas.openxmlformats.org/officeDocument/2006/relationships/chart" Target="../charts/chart84.xml"/><Relationship Id="rId32" Type="http://schemas.openxmlformats.org/officeDocument/2006/relationships/chart" Target="../charts/chart92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23" Type="http://schemas.openxmlformats.org/officeDocument/2006/relationships/chart" Target="../charts/chart83.xml"/><Relationship Id="rId28" Type="http://schemas.openxmlformats.org/officeDocument/2006/relationships/chart" Target="../charts/chart88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31" Type="http://schemas.openxmlformats.org/officeDocument/2006/relationships/chart" Target="../charts/chart91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Relationship Id="rId22" Type="http://schemas.openxmlformats.org/officeDocument/2006/relationships/chart" Target="../charts/chart82.xml"/><Relationship Id="rId27" Type="http://schemas.openxmlformats.org/officeDocument/2006/relationships/chart" Target="../charts/chart87.xml"/><Relationship Id="rId30" Type="http://schemas.openxmlformats.org/officeDocument/2006/relationships/chart" Target="../charts/chart9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3</xdr:row>
      <xdr:rowOff>12700</xdr:rowOff>
    </xdr:from>
    <xdr:to>
      <xdr:col>9</xdr:col>
      <xdr:colOff>177800</xdr:colOff>
      <xdr:row>10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31750</xdr:colOff>
      <xdr:row>12</xdr:row>
      <xdr:rowOff>6350</xdr:rowOff>
    </xdr:from>
    <xdr:to>
      <xdr:col>9</xdr:col>
      <xdr:colOff>285750</xdr:colOff>
      <xdr:row>20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30728</xdr:colOff>
      <xdr:row>22</xdr:row>
      <xdr:rowOff>36494</xdr:rowOff>
    </xdr:from>
    <xdr:to>
      <xdr:col>9</xdr:col>
      <xdr:colOff>335747</xdr:colOff>
      <xdr:row>30</xdr:row>
      <xdr:rowOff>7299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5839</xdr:colOff>
      <xdr:row>32</xdr:row>
      <xdr:rowOff>584</xdr:rowOff>
    </xdr:from>
    <xdr:to>
      <xdr:col>9</xdr:col>
      <xdr:colOff>335747</xdr:colOff>
      <xdr:row>40</xdr:row>
      <xdr:rowOff>14598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27736</xdr:colOff>
      <xdr:row>42</xdr:row>
      <xdr:rowOff>15182</xdr:rowOff>
    </xdr:from>
    <xdr:to>
      <xdr:col>9</xdr:col>
      <xdr:colOff>306552</xdr:colOff>
      <xdr:row>49</xdr:row>
      <xdr:rowOff>167873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35035</xdr:colOff>
      <xdr:row>52</xdr:row>
      <xdr:rowOff>15182</xdr:rowOff>
    </xdr:from>
    <xdr:to>
      <xdr:col>9</xdr:col>
      <xdr:colOff>394138</xdr:colOff>
      <xdr:row>60</xdr:row>
      <xdr:rowOff>72987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31385</xdr:colOff>
      <xdr:row>61</xdr:row>
      <xdr:rowOff>161158</xdr:rowOff>
    </xdr:from>
    <xdr:to>
      <xdr:col>9</xdr:col>
      <xdr:colOff>423333</xdr:colOff>
      <xdr:row>70</xdr:row>
      <xdr:rowOff>51092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13138</xdr:colOff>
      <xdr:row>72</xdr:row>
      <xdr:rowOff>584</xdr:rowOff>
    </xdr:from>
    <xdr:to>
      <xdr:col>9</xdr:col>
      <xdr:colOff>379540</xdr:colOff>
      <xdr:row>79</xdr:row>
      <xdr:rowOff>145977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20437</xdr:colOff>
      <xdr:row>82</xdr:row>
      <xdr:rowOff>15182</xdr:rowOff>
    </xdr:from>
    <xdr:to>
      <xdr:col>9</xdr:col>
      <xdr:colOff>423333</xdr:colOff>
      <xdr:row>90</xdr:row>
      <xdr:rowOff>14597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13139</xdr:colOff>
      <xdr:row>92</xdr:row>
      <xdr:rowOff>584</xdr:rowOff>
    </xdr:from>
    <xdr:to>
      <xdr:col>9</xdr:col>
      <xdr:colOff>372241</xdr:colOff>
      <xdr:row>99</xdr:row>
      <xdr:rowOff>175172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611644</xdr:colOff>
      <xdr:row>101</xdr:row>
      <xdr:rowOff>175757</xdr:rowOff>
    </xdr:from>
    <xdr:to>
      <xdr:col>9</xdr:col>
      <xdr:colOff>364943</xdr:colOff>
      <xdr:row>110</xdr:row>
      <xdr:rowOff>65689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13139</xdr:colOff>
      <xdr:row>111</xdr:row>
      <xdr:rowOff>146561</xdr:rowOff>
    </xdr:from>
    <xdr:to>
      <xdr:col>9</xdr:col>
      <xdr:colOff>357644</xdr:colOff>
      <xdr:row>119</xdr:row>
      <xdr:rowOff>182471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13139</xdr:colOff>
      <xdr:row>122</xdr:row>
      <xdr:rowOff>22481</xdr:rowOff>
    </xdr:from>
    <xdr:to>
      <xdr:col>9</xdr:col>
      <xdr:colOff>343046</xdr:colOff>
      <xdr:row>129</xdr:row>
      <xdr:rowOff>182471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13139</xdr:colOff>
      <xdr:row>131</xdr:row>
      <xdr:rowOff>146561</xdr:rowOff>
    </xdr:from>
    <xdr:to>
      <xdr:col>9</xdr:col>
      <xdr:colOff>350345</xdr:colOff>
      <xdr:row>140</xdr:row>
      <xdr:rowOff>14597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5840</xdr:colOff>
      <xdr:row>142</xdr:row>
      <xdr:rowOff>22480</xdr:rowOff>
    </xdr:from>
    <xdr:to>
      <xdr:col>9</xdr:col>
      <xdr:colOff>408736</xdr:colOff>
      <xdr:row>150</xdr:row>
      <xdr:rowOff>58390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604345</xdr:colOff>
      <xdr:row>151</xdr:row>
      <xdr:rowOff>117365</xdr:rowOff>
    </xdr:from>
    <xdr:to>
      <xdr:col>9</xdr:col>
      <xdr:colOff>386839</xdr:colOff>
      <xdr:row>159</xdr:row>
      <xdr:rowOff>175172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611644</xdr:colOff>
      <xdr:row>162</xdr:row>
      <xdr:rowOff>7883</xdr:rowOff>
    </xdr:from>
    <xdr:to>
      <xdr:col>9</xdr:col>
      <xdr:colOff>386839</xdr:colOff>
      <xdr:row>170</xdr:row>
      <xdr:rowOff>51092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5840</xdr:colOff>
      <xdr:row>171</xdr:row>
      <xdr:rowOff>168457</xdr:rowOff>
    </xdr:from>
    <xdr:to>
      <xdr:col>9</xdr:col>
      <xdr:colOff>226264</xdr:colOff>
      <xdr:row>179</xdr:row>
      <xdr:rowOff>175173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5840</xdr:colOff>
      <xdr:row>181</xdr:row>
      <xdr:rowOff>175757</xdr:rowOff>
    </xdr:from>
    <xdr:to>
      <xdr:col>9</xdr:col>
      <xdr:colOff>328448</xdr:colOff>
      <xdr:row>190</xdr:row>
      <xdr:rowOff>29195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611644</xdr:colOff>
      <xdr:row>192</xdr:row>
      <xdr:rowOff>7883</xdr:rowOff>
    </xdr:from>
    <xdr:to>
      <xdr:col>9</xdr:col>
      <xdr:colOff>335747</xdr:colOff>
      <xdr:row>200</xdr:row>
      <xdr:rowOff>51091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13138</xdr:colOff>
      <xdr:row>201</xdr:row>
      <xdr:rowOff>168456</xdr:rowOff>
    </xdr:from>
    <xdr:to>
      <xdr:col>9</xdr:col>
      <xdr:colOff>394138</xdr:colOff>
      <xdr:row>210</xdr:row>
      <xdr:rowOff>14597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42334</xdr:colOff>
      <xdr:row>212</xdr:row>
      <xdr:rowOff>22480</xdr:rowOff>
    </xdr:from>
    <xdr:to>
      <xdr:col>9</xdr:col>
      <xdr:colOff>459828</xdr:colOff>
      <xdr:row>220</xdr:row>
      <xdr:rowOff>87587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611644</xdr:colOff>
      <xdr:row>222</xdr:row>
      <xdr:rowOff>585</xdr:rowOff>
    </xdr:from>
    <xdr:to>
      <xdr:col>9</xdr:col>
      <xdr:colOff>467126</xdr:colOff>
      <xdr:row>234</xdr:row>
      <xdr:rowOff>51091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</xdr:colOff>
      <xdr:row>2</xdr:row>
      <xdr:rowOff>12700</xdr:rowOff>
    </xdr:from>
    <xdr:to>
      <xdr:col>9</xdr:col>
      <xdr:colOff>184150</xdr:colOff>
      <xdr:row>10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15875</xdr:colOff>
      <xdr:row>82</xdr:row>
      <xdr:rowOff>38100</xdr:rowOff>
    </xdr:from>
    <xdr:to>
      <xdr:col>9</xdr:col>
      <xdr:colOff>488950</xdr:colOff>
      <xdr:row>89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25400</xdr:colOff>
      <xdr:row>72</xdr:row>
      <xdr:rowOff>0</xdr:rowOff>
    </xdr:from>
    <xdr:to>
      <xdr:col>9</xdr:col>
      <xdr:colOff>330200</xdr:colOff>
      <xdr:row>80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25400</xdr:colOff>
      <xdr:row>61</xdr:row>
      <xdr:rowOff>152400</xdr:rowOff>
    </xdr:from>
    <xdr:to>
      <xdr:col>9</xdr:col>
      <xdr:colOff>400050</xdr:colOff>
      <xdr:row>70</xdr:row>
      <xdr:rowOff>31750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</xdr:colOff>
      <xdr:row>52</xdr:row>
      <xdr:rowOff>12700</xdr:rowOff>
    </xdr:from>
    <xdr:to>
      <xdr:col>9</xdr:col>
      <xdr:colOff>381000</xdr:colOff>
      <xdr:row>59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</xdr:colOff>
      <xdr:row>42</xdr:row>
      <xdr:rowOff>0</xdr:rowOff>
    </xdr:from>
    <xdr:to>
      <xdr:col>9</xdr:col>
      <xdr:colOff>336550</xdr:colOff>
      <xdr:row>50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31</xdr:row>
      <xdr:rowOff>177800</xdr:rowOff>
    </xdr:from>
    <xdr:to>
      <xdr:col>9</xdr:col>
      <xdr:colOff>317500</xdr:colOff>
      <xdr:row>39</xdr:row>
      <xdr:rowOff>165100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25400</xdr:colOff>
      <xdr:row>22</xdr:row>
      <xdr:rowOff>12700</xdr:rowOff>
    </xdr:from>
    <xdr:to>
      <xdr:col>9</xdr:col>
      <xdr:colOff>298450</xdr:colOff>
      <xdr:row>30</xdr:row>
      <xdr:rowOff>44450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12</xdr:row>
      <xdr:rowOff>0</xdr:rowOff>
    </xdr:from>
    <xdr:to>
      <xdr:col>9</xdr:col>
      <xdr:colOff>298450</xdr:colOff>
      <xdr:row>20</xdr:row>
      <xdr:rowOff>25400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606425</xdr:colOff>
      <xdr:row>192</xdr:row>
      <xdr:rowOff>6350</xdr:rowOff>
    </xdr:from>
    <xdr:to>
      <xdr:col>9</xdr:col>
      <xdr:colOff>285750</xdr:colOff>
      <xdr:row>200</xdr:row>
      <xdr:rowOff>69850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12700</xdr:colOff>
      <xdr:row>92</xdr:row>
      <xdr:rowOff>12700</xdr:rowOff>
    </xdr:from>
    <xdr:to>
      <xdr:col>9</xdr:col>
      <xdr:colOff>508000</xdr:colOff>
      <xdr:row>100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31750</xdr:colOff>
      <xdr:row>102</xdr:row>
      <xdr:rowOff>12700</xdr:rowOff>
    </xdr:from>
    <xdr:to>
      <xdr:col>9</xdr:col>
      <xdr:colOff>247650</xdr:colOff>
      <xdr:row>110</xdr:row>
      <xdr:rowOff>6350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112</xdr:row>
      <xdr:rowOff>38100</xdr:rowOff>
    </xdr:from>
    <xdr:to>
      <xdr:col>9</xdr:col>
      <xdr:colOff>393700</xdr:colOff>
      <xdr:row>120</xdr:row>
      <xdr:rowOff>44450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12700</xdr:colOff>
      <xdr:row>122</xdr:row>
      <xdr:rowOff>38100</xdr:rowOff>
    </xdr:from>
    <xdr:to>
      <xdr:col>9</xdr:col>
      <xdr:colOff>412750</xdr:colOff>
      <xdr:row>130</xdr:row>
      <xdr:rowOff>38100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6350</xdr:colOff>
      <xdr:row>132</xdr:row>
      <xdr:rowOff>6350</xdr:rowOff>
    </xdr:from>
    <xdr:to>
      <xdr:col>9</xdr:col>
      <xdr:colOff>438150</xdr:colOff>
      <xdr:row>139</xdr:row>
      <xdr:rowOff>177800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31750</xdr:colOff>
      <xdr:row>142</xdr:row>
      <xdr:rowOff>0</xdr:rowOff>
    </xdr:from>
    <xdr:to>
      <xdr:col>9</xdr:col>
      <xdr:colOff>292100</xdr:colOff>
      <xdr:row>150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44450</xdr:colOff>
      <xdr:row>152</xdr:row>
      <xdr:rowOff>0</xdr:rowOff>
    </xdr:from>
    <xdr:to>
      <xdr:col>9</xdr:col>
      <xdr:colOff>336550</xdr:colOff>
      <xdr:row>160</xdr:row>
      <xdr:rowOff>31750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25400</xdr:colOff>
      <xdr:row>162</xdr:row>
      <xdr:rowOff>6350</xdr:rowOff>
    </xdr:from>
    <xdr:to>
      <xdr:col>9</xdr:col>
      <xdr:colOff>368300</xdr:colOff>
      <xdr:row>170</xdr:row>
      <xdr:rowOff>44450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38100</xdr:colOff>
      <xdr:row>172</xdr:row>
      <xdr:rowOff>6350</xdr:rowOff>
    </xdr:from>
    <xdr:to>
      <xdr:col>9</xdr:col>
      <xdr:colOff>222250</xdr:colOff>
      <xdr:row>180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603250</xdr:colOff>
      <xdr:row>182</xdr:row>
      <xdr:rowOff>12700</xdr:rowOff>
    </xdr:from>
    <xdr:to>
      <xdr:col>9</xdr:col>
      <xdr:colOff>254000</xdr:colOff>
      <xdr:row>189</xdr:row>
      <xdr:rowOff>177800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28575</xdr:colOff>
      <xdr:row>362</xdr:row>
      <xdr:rowOff>25400</xdr:rowOff>
    </xdr:from>
    <xdr:to>
      <xdr:col>9</xdr:col>
      <xdr:colOff>209550</xdr:colOff>
      <xdr:row>370</xdr:row>
      <xdr:rowOff>50800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9525</xdr:colOff>
      <xdr:row>202</xdr:row>
      <xdr:rowOff>0</xdr:rowOff>
    </xdr:from>
    <xdr:to>
      <xdr:col>9</xdr:col>
      <xdr:colOff>314325</xdr:colOff>
      <xdr:row>210</xdr:row>
      <xdr:rowOff>19050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14287</xdr:colOff>
      <xdr:row>212</xdr:row>
      <xdr:rowOff>19050</xdr:rowOff>
    </xdr:from>
    <xdr:to>
      <xdr:col>9</xdr:col>
      <xdr:colOff>161925</xdr:colOff>
      <xdr:row>219</xdr:row>
      <xdr:rowOff>190500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14287</xdr:colOff>
      <xdr:row>222</xdr:row>
      <xdr:rowOff>19050</xdr:rowOff>
    </xdr:from>
    <xdr:to>
      <xdr:col>9</xdr:col>
      <xdr:colOff>219075</xdr:colOff>
      <xdr:row>230</xdr:row>
      <xdr:rowOff>38100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23812</xdr:colOff>
      <xdr:row>232</xdr:row>
      <xdr:rowOff>0</xdr:rowOff>
    </xdr:from>
    <xdr:to>
      <xdr:col>9</xdr:col>
      <xdr:colOff>361950</xdr:colOff>
      <xdr:row>240</xdr:row>
      <xdr:rowOff>9525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4762</xdr:colOff>
      <xdr:row>242</xdr:row>
      <xdr:rowOff>0</xdr:rowOff>
    </xdr:from>
    <xdr:to>
      <xdr:col>9</xdr:col>
      <xdr:colOff>295275</xdr:colOff>
      <xdr:row>250</xdr:row>
      <xdr:rowOff>38100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14287</xdr:colOff>
      <xdr:row>251</xdr:row>
      <xdr:rowOff>171450</xdr:rowOff>
    </xdr:from>
    <xdr:to>
      <xdr:col>9</xdr:col>
      <xdr:colOff>400050</xdr:colOff>
      <xdr:row>260</xdr:row>
      <xdr:rowOff>38100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14287</xdr:colOff>
      <xdr:row>262</xdr:row>
      <xdr:rowOff>0</xdr:rowOff>
    </xdr:from>
    <xdr:to>
      <xdr:col>9</xdr:col>
      <xdr:colOff>238125</xdr:colOff>
      <xdr:row>270</xdr:row>
      <xdr:rowOff>19050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14287</xdr:colOff>
      <xdr:row>272</xdr:row>
      <xdr:rowOff>0</xdr:rowOff>
    </xdr:from>
    <xdr:to>
      <xdr:col>9</xdr:col>
      <xdr:colOff>276225</xdr:colOff>
      <xdr:row>280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42862</xdr:colOff>
      <xdr:row>282</xdr:row>
      <xdr:rowOff>38100</xdr:rowOff>
    </xdr:from>
    <xdr:to>
      <xdr:col>9</xdr:col>
      <xdr:colOff>266700</xdr:colOff>
      <xdr:row>290</xdr:row>
      <xdr:rowOff>19050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23812</xdr:colOff>
      <xdr:row>292</xdr:row>
      <xdr:rowOff>28575</xdr:rowOff>
    </xdr:from>
    <xdr:to>
      <xdr:col>9</xdr:col>
      <xdr:colOff>333375</xdr:colOff>
      <xdr:row>300</xdr:row>
      <xdr:rowOff>9525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</xdr:col>
      <xdr:colOff>604837</xdr:colOff>
      <xdr:row>302</xdr:row>
      <xdr:rowOff>0</xdr:rowOff>
    </xdr:from>
    <xdr:to>
      <xdr:col>9</xdr:col>
      <xdr:colOff>161925</xdr:colOff>
      <xdr:row>310</xdr:row>
      <xdr:rowOff>38100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</xdr:col>
      <xdr:colOff>33337</xdr:colOff>
      <xdr:row>312</xdr:row>
      <xdr:rowOff>9525</xdr:rowOff>
    </xdr:from>
    <xdr:to>
      <xdr:col>9</xdr:col>
      <xdr:colOff>352425</xdr:colOff>
      <xdr:row>320</xdr:row>
      <xdr:rowOff>28575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</xdr:col>
      <xdr:colOff>4762</xdr:colOff>
      <xdr:row>321</xdr:row>
      <xdr:rowOff>180975</xdr:rowOff>
    </xdr:from>
    <xdr:to>
      <xdr:col>9</xdr:col>
      <xdr:colOff>285750</xdr:colOff>
      <xdr:row>330</xdr:row>
      <xdr:rowOff>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</xdr:col>
      <xdr:colOff>23812</xdr:colOff>
      <xdr:row>332</xdr:row>
      <xdr:rowOff>19050</xdr:rowOff>
    </xdr:from>
    <xdr:to>
      <xdr:col>9</xdr:col>
      <xdr:colOff>257175</xdr:colOff>
      <xdr:row>340</xdr:row>
      <xdr:rowOff>9525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</xdr:col>
      <xdr:colOff>14287</xdr:colOff>
      <xdr:row>342</xdr:row>
      <xdr:rowOff>0</xdr:rowOff>
    </xdr:from>
    <xdr:to>
      <xdr:col>9</xdr:col>
      <xdr:colOff>247650</xdr:colOff>
      <xdr:row>349</xdr:row>
      <xdr:rowOff>190500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4762</xdr:colOff>
      <xdr:row>352</xdr:row>
      <xdr:rowOff>9525</xdr:rowOff>
    </xdr:from>
    <xdr:to>
      <xdr:col>9</xdr:col>
      <xdr:colOff>171450</xdr:colOff>
      <xdr:row>360</xdr:row>
      <xdr:rowOff>38100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</xdr:row>
      <xdr:rowOff>6350</xdr:rowOff>
    </xdr:from>
    <xdr:to>
      <xdr:col>9</xdr:col>
      <xdr:colOff>419100</xdr:colOff>
      <xdr:row>10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12</xdr:row>
      <xdr:rowOff>19050</xdr:rowOff>
    </xdr:from>
    <xdr:to>
      <xdr:col>9</xdr:col>
      <xdr:colOff>450850</xdr:colOff>
      <xdr:row>20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31750</xdr:colOff>
      <xdr:row>21</xdr:row>
      <xdr:rowOff>165100</xdr:rowOff>
    </xdr:from>
    <xdr:to>
      <xdr:col>9</xdr:col>
      <xdr:colOff>482600</xdr:colOff>
      <xdr:row>30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15875</xdr:colOff>
      <xdr:row>31</xdr:row>
      <xdr:rowOff>158750</xdr:rowOff>
    </xdr:from>
    <xdr:to>
      <xdr:col>9</xdr:col>
      <xdr:colOff>482600</xdr:colOff>
      <xdr:row>40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31750</xdr:colOff>
      <xdr:row>41</xdr:row>
      <xdr:rowOff>152400</xdr:rowOff>
    </xdr:from>
    <xdr:to>
      <xdr:col>9</xdr:col>
      <xdr:colOff>463550</xdr:colOff>
      <xdr:row>49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15875</xdr:colOff>
      <xdr:row>52</xdr:row>
      <xdr:rowOff>12700</xdr:rowOff>
    </xdr:from>
    <xdr:to>
      <xdr:col>9</xdr:col>
      <xdr:colOff>450850</xdr:colOff>
      <xdr:row>60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606425</xdr:colOff>
      <xdr:row>62</xdr:row>
      <xdr:rowOff>6350</xdr:rowOff>
    </xdr:from>
    <xdr:to>
      <xdr:col>9</xdr:col>
      <xdr:colOff>165100</xdr:colOff>
      <xdr:row>70</xdr:row>
      <xdr:rowOff>107950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15875</xdr:colOff>
      <xdr:row>72</xdr:row>
      <xdr:rowOff>12700</xdr:rowOff>
    </xdr:from>
    <xdr:to>
      <xdr:col>9</xdr:col>
      <xdr:colOff>247650</xdr:colOff>
      <xdr:row>80</xdr:row>
      <xdr:rowOff>82550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33337</xdr:colOff>
      <xdr:row>82</xdr:row>
      <xdr:rowOff>4761</xdr:rowOff>
    </xdr:from>
    <xdr:to>
      <xdr:col>9</xdr:col>
      <xdr:colOff>266700</xdr:colOff>
      <xdr:row>90</xdr:row>
      <xdr:rowOff>9524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4762</xdr:colOff>
      <xdr:row>91</xdr:row>
      <xdr:rowOff>180975</xdr:rowOff>
    </xdr:from>
    <xdr:to>
      <xdr:col>9</xdr:col>
      <xdr:colOff>266700</xdr:colOff>
      <xdr:row>100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4762</xdr:colOff>
      <xdr:row>101</xdr:row>
      <xdr:rowOff>161925</xdr:rowOff>
    </xdr:from>
    <xdr:to>
      <xdr:col>9</xdr:col>
      <xdr:colOff>238125</xdr:colOff>
      <xdr:row>110</xdr:row>
      <xdr:rowOff>47625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4762</xdr:colOff>
      <xdr:row>112</xdr:row>
      <xdr:rowOff>9525</xdr:rowOff>
    </xdr:from>
    <xdr:to>
      <xdr:col>9</xdr:col>
      <xdr:colOff>190500</xdr:colOff>
      <xdr:row>120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4762</xdr:colOff>
      <xdr:row>122</xdr:row>
      <xdr:rowOff>0</xdr:rowOff>
    </xdr:from>
    <xdr:to>
      <xdr:col>9</xdr:col>
      <xdr:colOff>333375</xdr:colOff>
      <xdr:row>130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57149</xdr:colOff>
      <xdr:row>132</xdr:row>
      <xdr:rowOff>28576</xdr:rowOff>
    </xdr:from>
    <xdr:to>
      <xdr:col>9</xdr:col>
      <xdr:colOff>180974</xdr:colOff>
      <xdr:row>140</xdr:row>
      <xdr:rowOff>9526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14287</xdr:colOff>
      <xdr:row>142</xdr:row>
      <xdr:rowOff>19050</xdr:rowOff>
    </xdr:from>
    <xdr:to>
      <xdr:col>9</xdr:col>
      <xdr:colOff>247650</xdr:colOff>
      <xdr:row>150</xdr:row>
      <xdr:rowOff>9525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33337</xdr:colOff>
      <xdr:row>152</xdr:row>
      <xdr:rowOff>0</xdr:rowOff>
    </xdr:from>
    <xdr:to>
      <xdr:col>9</xdr:col>
      <xdr:colOff>180975</xdr:colOff>
      <xdr:row>160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9525</xdr:colOff>
      <xdr:row>162</xdr:row>
      <xdr:rowOff>19050</xdr:rowOff>
    </xdr:from>
    <xdr:to>
      <xdr:col>9</xdr:col>
      <xdr:colOff>152400</xdr:colOff>
      <xdr:row>170</xdr:row>
      <xdr:rowOff>38100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23812</xdr:colOff>
      <xdr:row>172</xdr:row>
      <xdr:rowOff>9525</xdr:rowOff>
    </xdr:from>
    <xdr:to>
      <xdr:col>9</xdr:col>
      <xdr:colOff>247650</xdr:colOff>
      <xdr:row>180</xdr:row>
      <xdr:rowOff>19050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33337</xdr:colOff>
      <xdr:row>182</xdr:row>
      <xdr:rowOff>9525</xdr:rowOff>
    </xdr:from>
    <xdr:to>
      <xdr:col>9</xdr:col>
      <xdr:colOff>276225</xdr:colOff>
      <xdr:row>190</xdr:row>
      <xdr:rowOff>9525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23812</xdr:colOff>
      <xdr:row>192</xdr:row>
      <xdr:rowOff>0</xdr:rowOff>
    </xdr:from>
    <xdr:to>
      <xdr:col>9</xdr:col>
      <xdr:colOff>352425</xdr:colOff>
      <xdr:row>199</xdr:row>
      <xdr:rowOff>190500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23812</xdr:colOff>
      <xdr:row>271</xdr:row>
      <xdr:rowOff>171450</xdr:rowOff>
    </xdr:from>
    <xdr:to>
      <xdr:col>9</xdr:col>
      <xdr:colOff>276225</xdr:colOff>
      <xdr:row>280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4762</xdr:colOff>
      <xdr:row>262</xdr:row>
      <xdr:rowOff>19050</xdr:rowOff>
    </xdr:from>
    <xdr:to>
      <xdr:col>9</xdr:col>
      <xdr:colOff>381000</xdr:colOff>
      <xdr:row>269</xdr:row>
      <xdr:rowOff>76200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14287</xdr:colOff>
      <xdr:row>251</xdr:row>
      <xdr:rowOff>142875</xdr:rowOff>
    </xdr:from>
    <xdr:to>
      <xdr:col>9</xdr:col>
      <xdr:colOff>352425</xdr:colOff>
      <xdr:row>260</xdr:row>
      <xdr:rowOff>38100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14287</xdr:colOff>
      <xdr:row>241</xdr:row>
      <xdr:rowOff>180975</xdr:rowOff>
    </xdr:from>
    <xdr:to>
      <xdr:col>9</xdr:col>
      <xdr:colOff>381000</xdr:colOff>
      <xdr:row>250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14287</xdr:colOff>
      <xdr:row>232</xdr:row>
      <xdr:rowOff>0</xdr:rowOff>
    </xdr:from>
    <xdr:to>
      <xdr:col>9</xdr:col>
      <xdr:colOff>342900</xdr:colOff>
      <xdr:row>240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4762</xdr:colOff>
      <xdr:row>222</xdr:row>
      <xdr:rowOff>0</xdr:rowOff>
    </xdr:from>
    <xdr:to>
      <xdr:col>9</xdr:col>
      <xdr:colOff>304800</xdr:colOff>
      <xdr:row>230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14287</xdr:colOff>
      <xdr:row>212</xdr:row>
      <xdr:rowOff>19050</xdr:rowOff>
    </xdr:from>
    <xdr:to>
      <xdr:col>9</xdr:col>
      <xdr:colOff>238125</xdr:colOff>
      <xdr:row>219</xdr:row>
      <xdr:rowOff>190500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14287</xdr:colOff>
      <xdr:row>201</xdr:row>
      <xdr:rowOff>180975</xdr:rowOff>
    </xdr:from>
    <xdr:to>
      <xdr:col>9</xdr:col>
      <xdr:colOff>381000</xdr:colOff>
      <xdr:row>210</xdr:row>
      <xdr:rowOff>28575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28575</xdr:colOff>
      <xdr:row>282</xdr:row>
      <xdr:rowOff>14287</xdr:rowOff>
    </xdr:from>
    <xdr:to>
      <xdr:col>9</xdr:col>
      <xdr:colOff>314325</xdr:colOff>
      <xdr:row>290</xdr:row>
      <xdr:rowOff>47625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23812</xdr:colOff>
      <xdr:row>292</xdr:row>
      <xdr:rowOff>9525</xdr:rowOff>
    </xdr:from>
    <xdr:to>
      <xdr:col>9</xdr:col>
      <xdr:colOff>342900</xdr:colOff>
      <xdr:row>299</xdr:row>
      <xdr:rowOff>171450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33337</xdr:colOff>
      <xdr:row>302</xdr:row>
      <xdr:rowOff>9525</xdr:rowOff>
    </xdr:from>
    <xdr:to>
      <xdr:col>9</xdr:col>
      <xdr:colOff>361950</xdr:colOff>
      <xdr:row>310</xdr:row>
      <xdr:rowOff>9525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14287</xdr:colOff>
      <xdr:row>312</xdr:row>
      <xdr:rowOff>9525</xdr:rowOff>
    </xdr:from>
    <xdr:to>
      <xdr:col>9</xdr:col>
      <xdr:colOff>371475</xdr:colOff>
      <xdr:row>320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</xdr:col>
      <xdr:colOff>14287</xdr:colOff>
      <xdr:row>322</xdr:row>
      <xdr:rowOff>19050</xdr:rowOff>
    </xdr:from>
    <xdr:to>
      <xdr:col>9</xdr:col>
      <xdr:colOff>419100</xdr:colOff>
      <xdr:row>330</xdr:row>
      <xdr:rowOff>9525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</xdr:col>
      <xdr:colOff>14287</xdr:colOff>
      <xdr:row>332</xdr:row>
      <xdr:rowOff>0</xdr:rowOff>
    </xdr:from>
    <xdr:to>
      <xdr:col>9</xdr:col>
      <xdr:colOff>466725</xdr:colOff>
      <xdr:row>340</xdr:row>
      <xdr:rowOff>38100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2</xdr:row>
      <xdr:rowOff>57150</xdr:rowOff>
    </xdr:from>
    <xdr:to>
      <xdr:col>16</xdr:col>
      <xdr:colOff>120650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1</xdr:row>
      <xdr:rowOff>9525</xdr:rowOff>
    </xdr:from>
    <xdr:to>
      <xdr:col>16</xdr:col>
      <xdr:colOff>47624</xdr:colOff>
      <xdr:row>20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6</xdr:row>
      <xdr:rowOff>9525</xdr:rowOff>
    </xdr:from>
    <xdr:to>
      <xdr:col>10</xdr:col>
      <xdr:colOff>571500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323850</xdr:colOff>
      <xdr:row>21</xdr:row>
      <xdr:rowOff>190500</xdr:rowOff>
    </xdr:from>
    <xdr:to>
      <xdr:col>11</xdr:col>
      <xdr:colOff>19050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aulba.no/paper/Liu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0"/>
  <sheetViews>
    <sheetView topLeftCell="A210" zoomScale="87" zoomScaleNormal="87" workbookViewId="0">
      <selection activeCell="C15" sqref="C15"/>
    </sheetView>
  </sheetViews>
  <sheetFormatPr defaultRowHeight="15" x14ac:dyDescent="0.25"/>
  <cols>
    <col min="10" max="10" width="8.7109375" style="14"/>
    <col min="11" max="11" width="12.28515625" customWidth="1"/>
    <col min="13" max="13" width="16.85546875" customWidth="1"/>
    <col min="14" max="14" width="11.140625" customWidth="1"/>
  </cols>
  <sheetData>
    <row r="2" spans="1:14" x14ac:dyDescent="0.25">
      <c r="M2" s="28" t="s">
        <v>83</v>
      </c>
      <c r="N2" s="28" t="s">
        <v>84</v>
      </c>
    </row>
    <row r="3" spans="1:14" ht="30.75" thickBot="1" x14ac:dyDescent="0.3">
      <c r="A3" s="38" t="s">
        <v>80</v>
      </c>
      <c r="B3" s="38"/>
      <c r="C3" s="13" t="s">
        <v>10</v>
      </c>
      <c r="K3" t="s">
        <v>82</v>
      </c>
      <c r="M3" s="16" t="str">
        <f>A3</f>
        <v>12.Sept.2019  Last</v>
      </c>
      <c r="N3" s="17">
        <f>K5</f>
        <v>261800000</v>
      </c>
    </row>
    <row r="4" spans="1:14" ht="30.75" thickBot="1" x14ac:dyDescent="0.3">
      <c r="A4" s="2" t="s">
        <v>0</v>
      </c>
      <c r="B4" s="3" t="s">
        <v>1</v>
      </c>
      <c r="C4" s="4" t="s">
        <v>2</v>
      </c>
      <c r="M4" s="16" t="str">
        <f>A13</f>
        <v>13.Sept.2019</v>
      </c>
      <c r="N4" s="17">
        <f>K15</f>
        <v>262900000</v>
      </c>
    </row>
    <row r="5" spans="1:14" ht="15.75" thickBot="1" x14ac:dyDescent="0.3">
      <c r="A5" s="5" t="s">
        <v>3</v>
      </c>
      <c r="B5" s="6">
        <v>3.8000000000000001E-9</v>
      </c>
      <c r="C5" s="7">
        <v>0.91</v>
      </c>
      <c r="J5" s="14" t="s">
        <v>81</v>
      </c>
      <c r="K5" s="1">
        <v>261800000</v>
      </c>
      <c r="M5" s="16" t="str">
        <f>A23</f>
        <v>14.Sept.2019</v>
      </c>
      <c r="N5" s="17">
        <f>K25</f>
        <v>267800000</v>
      </c>
    </row>
    <row r="6" spans="1:14" ht="15.75" thickBot="1" x14ac:dyDescent="0.3">
      <c r="A6" s="8" t="s">
        <v>4</v>
      </c>
      <c r="B6" s="6">
        <v>6.4000000000000002E-9</v>
      </c>
      <c r="C6" s="7">
        <v>1.68</v>
      </c>
      <c r="M6" s="16" t="str">
        <f>A33</f>
        <v>15.Sept.2019</v>
      </c>
      <c r="N6" s="17">
        <f>K35</f>
        <v>264600000</v>
      </c>
    </row>
    <row r="7" spans="1:14" ht="15.75" thickBot="1" x14ac:dyDescent="0.3">
      <c r="A7" s="8" t="s">
        <v>5</v>
      </c>
      <c r="B7" s="6">
        <v>6.4000000000000002E-9</v>
      </c>
      <c r="C7" s="7">
        <v>1.71</v>
      </c>
      <c r="M7" s="16" t="str">
        <f>A43</f>
        <v>16.Sept.2019  1</v>
      </c>
      <c r="N7" s="17">
        <f>K45</f>
        <v>276350000</v>
      </c>
    </row>
    <row r="8" spans="1:14" ht="15.75" thickBot="1" x14ac:dyDescent="0.3">
      <c r="A8" s="8" t="s">
        <v>6</v>
      </c>
      <c r="B8" s="6">
        <v>2.76E-9</v>
      </c>
      <c r="C8" s="7">
        <v>0.77</v>
      </c>
      <c r="M8" s="16" t="str">
        <f>A53</f>
        <v>16.Sept.2019  2</v>
      </c>
      <c r="N8" s="17">
        <f>K55</f>
        <v>317330000</v>
      </c>
    </row>
    <row r="9" spans="1:14" ht="15.75" thickBot="1" x14ac:dyDescent="0.3">
      <c r="A9" s="8" t="s">
        <v>7</v>
      </c>
      <c r="B9" s="6">
        <v>2.8299999999999999E-9</v>
      </c>
      <c r="C9" s="7">
        <v>0.8</v>
      </c>
      <c r="M9" s="16" t="str">
        <f>A63</f>
        <v>17.Sept.2019</v>
      </c>
      <c r="N9" s="17">
        <f>K65</f>
        <v>318710000</v>
      </c>
    </row>
    <row r="10" spans="1:14" ht="15.75" thickBot="1" x14ac:dyDescent="0.3">
      <c r="A10" s="8" t="s">
        <v>8</v>
      </c>
      <c r="B10" s="6">
        <v>6E-11</v>
      </c>
      <c r="C10" s="7">
        <v>0.03</v>
      </c>
      <c r="M10" s="16" t="str">
        <f>A73</f>
        <v>18.Sept.2019</v>
      </c>
      <c r="N10" s="17">
        <f>K75</f>
        <v>317900000</v>
      </c>
    </row>
    <row r="11" spans="1:14" x14ac:dyDescent="0.25">
      <c r="M11" s="16" t="str">
        <f>A83</f>
        <v>19.Sept.2019  1</v>
      </c>
      <c r="N11" s="17">
        <f>K85</f>
        <v>317270000</v>
      </c>
    </row>
    <row r="12" spans="1:14" x14ac:dyDescent="0.25">
      <c r="M12" s="16" t="str">
        <f>A93</f>
        <v>19.Sept.2019  2</v>
      </c>
      <c r="N12" s="17">
        <f>K95</f>
        <v>303650000</v>
      </c>
    </row>
    <row r="13" spans="1:14" ht="30.75" thickBot="1" x14ac:dyDescent="0.3">
      <c r="A13" s="38" t="s">
        <v>19</v>
      </c>
      <c r="B13" s="38"/>
      <c r="C13" s="11" t="s">
        <v>10</v>
      </c>
      <c r="M13" s="16" t="str">
        <f>A103</f>
        <v>20.Sept.2019</v>
      </c>
      <c r="N13" s="17">
        <f>K105</f>
        <v>278370000</v>
      </c>
    </row>
    <row r="14" spans="1:14" ht="30.75" thickBot="1" x14ac:dyDescent="0.3">
      <c r="A14" s="2" t="s">
        <v>0</v>
      </c>
      <c r="B14" s="3" t="s">
        <v>1</v>
      </c>
      <c r="C14" s="4" t="s">
        <v>2</v>
      </c>
      <c r="M14" s="16" t="str">
        <f>A113</f>
        <v>21.Sept.2019</v>
      </c>
      <c r="N14" s="17">
        <f>K115</f>
        <v>268570000</v>
      </c>
    </row>
    <row r="15" spans="1:14" ht="15.75" thickBot="1" x14ac:dyDescent="0.3">
      <c r="A15" s="5" t="s">
        <v>3</v>
      </c>
      <c r="B15" s="6">
        <v>3.84E-9</v>
      </c>
      <c r="C15" s="7">
        <v>0.91</v>
      </c>
      <c r="J15" s="14" t="s">
        <v>81</v>
      </c>
      <c r="K15" s="1">
        <v>262900000</v>
      </c>
      <c r="M15" s="16" t="str">
        <f>A123</f>
        <v>22.Sept.2019</v>
      </c>
      <c r="N15" s="17">
        <f>K125</f>
        <v>275310000</v>
      </c>
    </row>
    <row r="16" spans="1:14" ht="15.75" thickBot="1" x14ac:dyDescent="0.3">
      <c r="A16" s="8" t="s">
        <v>4</v>
      </c>
      <c r="B16" s="6">
        <v>6.3499999999999998E-9</v>
      </c>
      <c r="C16" s="7">
        <v>1.68</v>
      </c>
      <c r="M16" s="16" t="str">
        <f>A133</f>
        <v>23.Sept.2019  1</v>
      </c>
      <c r="N16" s="17">
        <f>K135</f>
        <v>272570000</v>
      </c>
    </row>
    <row r="17" spans="1:14" ht="15.75" thickBot="1" x14ac:dyDescent="0.3">
      <c r="A17" s="8" t="s">
        <v>5</v>
      </c>
      <c r="B17" s="6">
        <v>6.41E-9</v>
      </c>
      <c r="C17" s="7">
        <v>1.71</v>
      </c>
      <c r="M17" s="16" t="str">
        <f>A143</f>
        <v>23.Sept.2019  2</v>
      </c>
      <c r="N17" s="17">
        <f>K145</f>
        <v>279780000</v>
      </c>
    </row>
    <row r="18" spans="1:14" ht="15.75" thickBot="1" x14ac:dyDescent="0.3">
      <c r="A18" s="8" t="s">
        <v>6</v>
      </c>
      <c r="B18" s="6">
        <v>2.7099999999999999E-9</v>
      </c>
      <c r="C18" s="7">
        <v>0.77</v>
      </c>
      <c r="M18" s="16" t="str">
        <f>A153</f>
        <v>24.Sept.2019</v>
      </c>
      <c r="N18" s="17">
        <f>K155</f>
        <v>273280000</v>
      </c>
    </row>
    <row r="19" spans="1:14" ht="15.75" thickBot="1" x14ac:dyDescent="0.3">
      <c r="A19" s="8" t="s">
        <v>7</v>
      </c>
      <c r="B19" s="6">
        <v>2.7900000000000001E-9</v>
      </c>
      <c r="C19" s="7">
        <v>0.8</v>
      </c>
      <c r="M19" s="16" t="str">
        <f>A163</f>
        <v>25.Sept.2019</v>
      </c>
      <c r="N19" s="17">
        <f>K165</f>
        <v>270790000</v>
      </c>
    </row>
    <row r="20" spans="1:14" ht="15.75" thickBot="1" x14ac:dyDescent="0.3">
      <c r="A20" s="8" t="s">
        <v>8</v>
      </c>
      <c r="B20" s="6">
        <v>1E-10</v>
      </c>
      <c r="C20" s="7">
        <v>0.03</v>
      </c>
      <c r="M20" s="16" t="str">
        <f>A173</f>
        <v>26.Sept.2019  1</v>
      </c>
      <c r="N20" s="17">
        <f>K175</f>
        <v>269700000</v>
      </c>
    </row>
    <row r="21" spans="1:14" x14ac:dyDescent="0.25">
      <c r="M21" s="16" t="str">
        <f>A183</f>
        <v>26.Sept.2019  2</v>
      </c>
      <c r="N21" s="17">
        <f>K185</f>
        <v>269810000</v>
      </c>
    </row>
    <row r="22" spans="1:14" x14ac:dyDescent="0.25">
      <c r="M22" s="16" t="str">
        <f>A193</f>
        <v>27.Sept.2019</v>
      </c>
      <c r="N22" s="17">
        <f>K195</f>
        <v>272270000</v>
      </c>
    </row>
    <row r="23" spans="1:14" ht="30.75" thickBot="1" x14ac:dyDescent="0.3">
      <c r="A23" s="38" t="s">
        <v>20</v>
      </c>
      <c r="B23" s="38"/>
      <c r="C23" s="11" t="s">
        <v>10</v>
      </c>
      <c r="M23" s="16" t="str">
        <f>A203</f>
        <v>28.Sept.2019</v>
      </c>
      <c r="N23" s="17">
        <f>K205</f>
        <v>275790000</v>
      </c>
    </row>
    <row r="24" spans="1:14" ht="30.75" thickBot="1" x14ac:dyDescent="0.3">
      <c r="A24" s="2" t="s">
        <v>0</v>
      </c>
      <c r="B24" s="3" t="s">
        <v>1</v>
      </c>
      <c r="C24" s="4" t="s">
        <v>2</v>
      </c>
      <c r="M24" s="16" t="str">
        <f>A213</f>
        <v>29.Sept.2019</v>
      </c>
      <c r="N24" s="17">
        <f>K215</f>
        <v>274670000</v>
      </c>
    </row>
    <row r="25" spans="1:14" ht="15.75" thickBot="1" x14ac:dyDescent="0.3">
      <c r="A25" s="5" t="s">
        <v>3</v>
      </c>
      <c r="B25" s="6">
        <v>3.8000000000000001E-9</v>
      </c>
      <c r="C25" s="7">
        <v>0.91</v>
      </c>
      <c r="J25" s="14" t="s">
        <v>81</v>
      </c>
      <c r="K25" s="1">
        <v>267800000</v>
      </c>
      <c r="M25" s="16" t="str">
        <f>A223</f>
        <v>30.Sept.2019</v>
      </c>
      <c r="N25" s="17">
        <f>K225</f>
        <v>270890000</v>
      </c>
    </row>
    <row r="26" spans="1:14" ht="15.75" thickBot="1" x14ac:dyDescent="0.3">
      <c r="A26" s="8" t="s">
        <v>4</v>
      </c>
      <c r="B26" s="6">
        <v>6.2700000000000001E-9</v>
      </c>
      <c r="C26" s="7">
        <v>1.68</v>
      </c>
      <c r="N26" s="17"/>
    </row>
    <row r="27" spans="1:14" ht="15.75" thickBot="1" x14ac:dyDescent="0.3">
      <c r="A27" s="8" t="s">
        <v>5</v>
      </c>
      <c r="B27" s="6">
        <v>6.2700000000000001E-9</v>
      </c>
      <c r="C27" s="7">
        <v>1.71</v>
      </c>
    </row>
    <row r="28" spans="1:14" ht="15.75" thickBot="1" x14ac:dyDescent="0.3">
      <c r="A28" s="8" t="s">
        <v>6</v>
      </c>
      <c r="B28" s="6">
        <v>2.69E-9</v>
      </c>
      <c r="C28" s="7">
        <v>0.77</v>
      </c>
      <c r="M28" s="15" t="s">
        <v>13</v>
      </c>
      <c r="N28" s="17">
        <f>AVERAGE(N3:N25)</f>
        <v>280874347.82608694</v>
      </c>
    </row>
    <row r="29" spans="1:14" ht="15.75" thickBot="1" x14ac:dyDescent="0.3">
      <c r="A29" s="8" t="s">
        <v>7</v>
      </c>
      <c r="B29" s="6">
        <v>2.76E-9</v>
      </c>
      <c r="C29" s="7">
        <v>0.8</v>
      </c>
      <c r="M29" s="15" t="s">
        <v>85</v>
      </c>
      <c r="N29" s="17">
        <f>STDEV(N3:N25)</f>
        <v>19094865.522649359</v>
      </c>
    </row>
    <row r="30" spans="1:14" ht="15.75" thickBot="1" x14ac:dyDescent="0.3">
      <c r="A30" s="8" t="s">
        <v>8</v>
      </c>
      <c r="B30" s="6">
        <v>1E-10</v>
      </c>
      <c r="C30" s="7">
        <v>0.03</v>
      </c>
    </row>
    <row r="33" spans="1:11" ht="30.75" thickBot="1" x14ac:dyDescent="0.3">
      <c r="A33" s="38" t="s">
        <v>21</v>
      </c>
      <c r="B33" s="38"/>
      <c r="C33" s="11" t="s">
        <v>10</v>
      </c>
    </row>
    <row r="34" spans="1:11" ht="30.75" thickBot="1" x14ac:dyDescent="0.3">
      <c r="A34" s="2" t="s">
        <v>0</v>
      </c>
      <c r="B34" s="3" t="s">
        <v>1</v>
      </c>
      <c r="C34" s="4" t="s">
        <v>2</v>
      </c>
      <c r="K34" s="1"/>
    </row>
    <row r="35" spans="1:11" ht="15.75" thickBot="1" x14ac:dyDescent="0.3">
      <c r="A35" s="5" t="s">
        <v>3</v>
      </c>
      <c r="B35" s="6">
        <v>3.8199999999999996E-9</v>
      </c>
      <c r="C35" s="7">
        <v>0.91</v>
      </c>
      <c r="J35" s="14" t="s">
        <v>81</v>
      </c>
      <c r="K35" s="1">
        <v>264600000</v>
      </c>
    </row>
    <row r="36" spans="1:11" ht="15.75" thickBot="1" x14ac:dyDescent="0.3">
      <c r="A36" s="8" t="s">
        <v>4</v>
      </c>
      <c r="B36" s="6">
        <v>6.2900000000000004E-9</v>
      </c>
      <c r="C36" s="7">
        <v>1.68</v>
      </c>
    </row>
    <row r="37" spans="1:11" ht="15.75" thickBot="1" x14ac:dyDescent="0.3">
      <c r="A37" s="8" t="s">
        <v>5</v>
      </c>
      <c r="B37" s="6">
        <v>6.4199999999999998E-9</v>
      </c>
      <c r="C37" s="7">
        <v>1.71</v>
      </c>
    </row>
    <row r="38" spans="1:11" ht="15.75" thickBot="1" x14ac:dyDescent="0.3">
      <c r="A38" s="8" t="s">
        <v>6</v>
      </c>
      <c r="B38" s="6">
        <v>2.6700000000000001E-9</v>
      </c>
      <c r="C38" s="7">
        <v>0.77</v>
      </c>
    </row>
    <row r="39" spans="1:11" ht="15.75" thickBot="1" x14ac:dyDescent="0.3">
      <c r="A39" s="8" t="s">
        <v>7</v>
      </c>
      <c r="B39" s="6">
        <v>2.7799999999999999E-9</v>
      </c>
      <c r="C39" s="7">
        <v>0.8</v>
      </c>
    </row>
    <row r="40" spans="1:11" ht="15.75" thickBot="1" x14ac:dyDescent="0.3">
      <c r="A40" s="8" t="s">
        <v>8</v>
      </c>
      <c r="B40" s="6">
        <v>1.2999999999999999E-10</v>
      </c>
      <c r="C40" s="7">
        <v>0.03</v>
      </c>
    </row>
    <row r="43" spans="1:11" ht="30.75" thickBot="1" x14ac:dyDescent="0.3">
      <c r="A43" s="38" t="s">
        <v>22</v>
      </c>
      <c r="B43" s="38"/>
      <c r="C43" s="11" t="s">
        <v>10</v>
      </c>
    </row>
    <row r="44" spans="1:11" ht="30.75" thickBot="1" x14ac:dyDescent="0.3">
      <c r="A44" s="2" t="s">
        <v>0</v>
      </c>
      <c r="B44" s="3" t="s">
        <v>1</v>
      </c>
      <c r="C44" s="4" t="s">
        <v>2</v>
      </c>
      <c r="K44" s="1"/>
    </row>
    <row r="45" spans="1:11" ht="15.75" thickBot="1" x14ac:dyDescent="0.3">
      <c r="A45" s="5" t="s">
        <v>3</v>
      </c>
      <c r="B45" s="6">
        <v>3.6600000000000002E-9</v>
      </c>
      <c r="C45" s="7">
        <v>0.91</v>
      </c>
      <c r="J45" s="14" t="s">
        <v>81</v>
      </c>
      <c r="K45" s="1">
        <v>276350000</v>
      </c>
    </row>
    <row r="46" spans="1:11" ht="15.75" thickBot="1" x14ac:dyDescent="0.3">
      <c r="A46" s="8" t="s">
        <v>4</v>
      </c>
      <c r="B46" s="6">
        <v>6.1200000000000004E-9</v>
      </c>
      <c r="C46" s="7">
        <v>1.68</v>
      </c>
    </row>
    <row r="47" spans="1:11" ht="15.75" thickBot="1" x14ac:dyDescent="0.3">
      <c r="A47" s="8" t="s">
        <v>5</v>
      </c>
      <c r="B47" s="6">
        <v>6.1499999999999996E-9</v>
      </c>
      <c r="C47" s="7">
        <v>1.71</v>
      </c>
    </row>
    <row r="48" spans="1:11" ht="15.75" thickBot="1" x14ac:dyDescent="0.3">
      <c r="A48" s="8" t="s">
        <v>6</v>
      </c>
      <c r="B48" s="6">
        <v>2.6500000000000002E-9</v>
      </c>
      <c r="C48" s="7">
        <v>0.77</v>
      </c>
    </row>
    <row r="49" spans="1:12" ht="15.75" thickBot="1" x14ac:dyDescent="0.3">
      <c r="A49" s="8" t="s">
        <v>7</v>
      </c>
      <c r="B49" s="6">
        <v>2.7900000000000001E-9</v>
      </c>
      <c r="C49" s="7">
        <v>0.8</v>
      </c>
    </row>
    <row r="50" spans="1:12" ht="15.75" thickBot="1" x14ac:dyDescent="0.3">
      <c r="A50" s="8" t="s">
        <v>8</v>
      </c>
      <c r="B50" s="6">
        <v>1.2999999999999999E-10</v>
      </c>
      <c r="C50" s="7">
        <v>0.03</v>
      </c>
    </row>
    <row r="53" spans="1:12" ht="30.75" thickBot="1" x14ac:dyDescent="0.3">
      <c r="A53" s="38" t="s">
        <v>23</v>
      </c>
      <c r="B53" s="38"/>
      <c r="C53" s="11" t="s">
        <v>10</v>
      </c>
    </row>
    <row r="54" spans="1:12" ht="30.75" thickBot="1" x14ac:dyDescent="0.3">
      <c r="A54" s="2" t="s">
        <v>0</v>
      </c>
      <c r="B54" s="3" t="s">
        <v>1</v>
      </c>
      <c r="C54" s="4" t="s">
        <v>2</v>
      </c>
    </row>
    <row r="55" spans="1:12" ht="15.75" thickBot="1" x14ac:dyDescent="0.3">
      <c r="A55" s="5" t="s">
        <v>3</v>
      </c>
      <c r="B55" s="6">
        <v>3.2500000000000002E-9</v>
      </c>
      <c r="C55" s="7">
        <v>0.91</v>
      </c>
      <c r="J55" s="14" t="s">
        <v>81</v>
      </c>
      <c r="K55" s="1">
        <v>317330000</v>
      </c>
      <c r="L55" s="21"/>
    </row>
    <row r="56" spans="1:12" ht="15.75" thickBot="1" x14ac:dyDescent="0.3">
      <c r="A56" s="8" t="s">
        <v>4</v>
      </c>
      <c r="B56" s="6">
        <v>5.3700000000000003E-9</v>
      </c>
      <c r="C56" s="7">
        <v>1.68</v>
      </c>
    </row>
    <row r="57" spans="1:12" ht="15.75" thickBot="1" x14ac:dyDescent="0.3">
      <c r="A57" s="8" t="s">
        <v>5</v>
      </c>
      <c r="B57" s="6">
        <v>5.8500000000000003E-9</v>
      </c>
      <c r="C57" s="7">
        <v>1.71</v>
      </c>
    </row>
    <row r="58" spans="1:12" ht="15.75" thickBot="1" x14ac:dyDescent="0.3">
      <c r="A58" s="8" t="s">
        <v>6</v>
      </c>
      <c r="B58" s="6">
        <v>2.2699999999999998E-9</v>
      </c>
      <c r="C58" s="7">
        <v>0.77</v>
      </c>
    </row>
    <row r="59" spans="1:12" ht="15.75" thickBot="1" x14ac:dyDescent="0.3">
      <c r="A59" s="8" t="s">
        <v>7</v>
      </c>
      <c r="B59" s="6">
        <v>2.7799999999999999E-9</v>
      </c>
      <c r="C59" s="7">
        <v>0.8</v>
      </c>
    </row>
    <row r="60" spans="1:12" ht="15.75" thickBot="1" x14ac:dyDescent="0.3">
      <c r="A60" s="8" t="s">
        <v>8</v>
      </c>
      <c r="B60" s="6">
        <v>5.0000000000000003E-10</v>
      </c>
      <c r="C60" s="7">
        <v>0.03</v>
      </c>
    </row>
    <row r="63" spans="1:12" ht="30.75" thickBot="1" x14ac:dyDescent="0.3">
      <c r="A63" s="38" t="s">
        <v>24</v>
      </c>
      <c r="B63" s="38"/>
      <c r="C63" s="11" t="s">
        <v>10</v>
      </c>
    </row>
    <row r="64" spans="1:12" ht="30.75" thickBot="1" x14ac:dyDescent="0.3">
      <c r="A64" s="2" t="s">
        <v>0</v>
      </c>
      <c r="B64" s="3" t="s">
        <v>1</v>
      </c>
      <c r="C64" s="4" t="s">
        <v>2</v>
      </c>
    </row>
    <row r="65" spans="1:12" ht="15.75" thickBot="1" x14ac:dyDescent="0.3">
      <c r="A65" s="5" t="s">
        <v>3</v>
      </c>
      <c r="B65" s="6">
        <v>3.24E-9</v>
      </c>
      <c r="C65" s="7">
        <v>0.91</v>
      </c>
      <c r="J65" s="14" t="s">
        <v>81</v>
      </c>
      <c r="K65" s="1">
        <v>318710000</v>
      </c>
      <c r="L65" s="21"/>
    </row>
    <row r="66" spans="1:12" ht="15.75" thickBot="1" x14ac:dyDescent="0.3">
      <c r="A66" s="8" t="s">
        <v>4</v>
      </c>
      <c r="B66" s="6">
        <v>5.3899999999999998E-9</v>
      </c>
      <c r="C66" s="7">
        <v>1.68</v>
      </c>
    </row>
    <row r="67" spans="1:12" ht="15.75" thickBot="1" x14ac:dyDescent="0.3">
      <c r="A67" s="8" t="s">
        <v>5</v>
      </c>
      <c r="B67" s="6">
        <v>5.7800000000000003E-9</v>
      </c>
      <c r="C67" s="7">
        <v>1.71</v>
      </c>
    </row>
    <row r="68" spans="1:12" ht="15.75" thickBot="1" x14ac:dyDescent="0.3">
      <c r="A68" s="8" t="s">
        <v>6</v>
      </c>
      <c r="B68" s="6">
        <v>2.2900000000000002E-9</v>
      </c>
      <c r="C68" s="7">
        <v>0.77</v>
      </c>
    </row>
    <row r="69" spans="1:12" ht="15.75" thickBot="1" x14ac:dyDescent="0.3">
      <c r="A69" s="8" t="s">
        <v>7</v>
      </c>
      <c r="B69" s="6">
        <v>2.76E-9</v>
      </c>
      <c r="C69" s="7">
        <v>0.8</v>
      </c>
    </row>
    <row r="70" spans="1:12" ht="15.75" thickBot="1" x14ac:dyDescent="0.3">
      <c r="A70" s="8" t="s">
        <v>8</v>
      </c>
      <c r="B70" s="6">
        <v>4.7000000000000003E-10</v>
      </c>
      <c r="C70" s="7">
        <v>0.03</v>
      </c>
    </row>
    <row r="73" spans="1:12" ht="30.75" thickBot="1" x14ac:dyDescent="0.3">
      <c r="A73" s="38" t="s">
        <v>25</v>
      </c>
      <c r="B73" s="38"/>
      <c r="C73" s="11" t="s">
        <v>10</v>
      </c>
    </row>
    <row r="74" spans="1:12" ht="30.75" thickBot="1" x14ac:dyDescent="0.3">
      <c r="A74" s="2" t="s">
        <v>0</v>
      </c>
      <c r="B74" s="3" t="s">
        <v>1</v>
      </c>
      <c r="C74" s="4" t="s">
        <v>2</v>
      </c>
    </row>
    <row r="75" spans="1:12" ht="15.75" thickBot="1" x14ac:dyDescent="0.3">
      <c r="A75" s="5" t="s">
        <v>3</v>
      </c>
      <c r="B75" s="6">
        <v>3.2599999999999999E-9</v>
      </c>
      <c r="C75" s="7">
        <v>0.91</v>
      </c>
      <c r="J75" s="14" t="s">
        <v>81</v>
      </c>
      <c r="K75" s="1">
        <v>317900000</v>
      </c>
      <c r="L75" s="21"/>
    </row>
    <row r="76" spans="1:12" ht="15.75" thickBot="1" x14ac:dyDescent="0.3">
      <c r="A76" s="8" t="s">
        <v>4</v>
      </c>
      <c r="B76" s="6">
        <v>5.3700000000000003E-9</v>
      </c>
      <c r="C76" s="7">
        <v>1.68</v>
      </c>
    </row>
    <row r="77" spans="1:12" ht="15.75" thickBot="1" x14ac:dyDescent="0.3">
      <c r="A77" s="8" t="s">
        <v>5</v>
      </c>
      <c r="B77" s="6">
        <v>5.8299999999999999E-9</v>
      </c>
      <c r="C77" s="7">
        <v>1.71</v>
      </c>
    </row>
    <row r="78" spans="1:12" ht="15.75" thickBot="1" x14ac:dyDescent="0.3">
      <c r="A78" s="8" t="s">
        <v>6</v>
      </c>
      <c r="B78" s="6">
        <v>2.2999999999999999E-9</v>
      </c>
      <c r="C78" s="7">
        <v>0.77</v>
      </c>
    </row>
    <row r="79" spans="1:12" ht="15.75" thickBot="1" x14ac:dyDescent="0.3">
      <c r="A79" s="8" t="s">
        <v>7</v>
      </c>
      <c r="B79" s="6">
        <v>2.7700000000000002E-9</v>
      </c>
      <c r="C79" s="7">
        <v>0.8</v>
      </c>
    </row>
    <row r="80" spans="1:12" ht="15.75" thickBot="1" x14ac:dyDescent="0.3">
      <c r="A80" s="8" t="s">
        <v>8</v>
      </c>
      <c r="B80" s="6">
        <v>4.8E-10</v>
      </c>
      <c r="C80" s="7">
        <v>0.03</v>
      </c>
    </row>
    <row r="83" spans="1:12" ht="30.75" thickBot="1" x14ac:dyDescent="0.3">
      <c r="A83" s="38" t="s">
        <v>26</v>
      </c>
      <c r="B83" s="38"/>
      <c r="C83" s="11" t="s">
        <v>10</v>
      </c>
    </row>
    <row r="84" spans="1:12" ht="30.75" thickBot="1" x14ac:dyDescent="0.3">
      <c r="A84" s="2" t="s">
        <v>0</v>
      </c>
      <c r="B84" s="3" t="s">
        <v>1</v>
      </c>
      <c r="C84" s="4" t="s">
        <v>2</v>
      </c>
    </row>
    <row r="85" spans="1:12" ht="15.75" thickBot="1" x14ac:dyDescent="0.3">
      <c r="A85" s="5" t="s">
        <v>3</v>
      </c>
      <c r="B85" s="6">
        <v>3.2799999999999998E-9</v>
      </c>
      <c r="C85" s="7">
        <v>0.91</v>
      </c>
      <c r="J85" s="14" t="s">
        <v>81</v>
      </c>
      <c r="K85" s="1">
        <v>317270000</v>
      </c>
      <c r="L85" s="21"/>
    </row>
    <row r="86" spans="1:12" ht="15.75" thickBot="1" x14ac:dyDescent="0.3">
      <c r="A86" s="8" t="s">
        <v>4</v>
      </c>
      <c r="B86" s="6">
        <v>5.4100000000000001E-9</v>
      </c>
      <c r="C86" s="7">
        <v>1.68</v>
      </c>
    </row>
    <row r="87" spans="1:12" ht="15.75" thickBot="1" x14ac:dyDescent="0.3">
      <c r="A87" s="8" t="s">
        <v>5</v>
      </c>
      <c r="B87" s="6">
        <v>5.7999999999999998E-9</v>
      </c>
      <c r="C87" s="7">
        <v>1.71</v>
      </c>
    </row>
    <row r="88" spans="1:12" ht="15.75" thickBot="1" x14ac:dyDescent="0.3">
      <c r="A88" s="8" t="s">
        <v>6</v>
      </c>
      <c r="B88" s="6">
        <v>2.3400000000000002E-9</v>
      </c>
      <c r="C88" s="7">
        <v>0.77</v>
      </c>
    </row>
    <row r="89" spans="1:12" ht="15.75" thickBot="1" x14ac:dyDescent="0.3">
      <c r="A89" s="8" t="s">
        <v>7</v>
      </c>
      <c r="B89" s="6">
        <v>2.7999999999999998E-9</v>
      </c>
      <c r="C89" s="7">
        <v>0.8</v>
      </c>
    </row>
    <row r="90" spans="1:12" ht="15.75" thickBot="1" x14ac:dyDescent="0.3">
      <c r="A90" s="8" t="s">
        <v>8</v>
      </c>
      <c r="B90" s="6">
        <v>4.3999999999999998E-10</v>
      </c>
      <c r="C90" s="7">
        <v>0.03</v>
      </c>
    </row>
    <row r="93" spans="1:12" ht="30.75" thickBot="1" x14ac:dyDescent="0.3">
      <c r="A93" s="38" t="s">
        <v>27</v>
      </c>
      <c r="B93" s="38"/>
      <c r="C93" s="11" t="s">
        <v>10</v>
      </c>
    </row>
    <row r="94" spans="1:12" ht="30.75" thickBot="1" x14ac:dyDescent="0.3">
      <c r="A94" s="2" t="s">
        <v>0</v>
      </c>
      <c r="B94" s="3" t="s">
        <v>1</v>
      </c>
      <c r="C94" s="4" t="s">
        <v>2</v>
      </c>
    </row>
    <row r="95" spans="1:12" ht="15.75" thickBot="1" x14ac:dyDescent="0.3">
      <c r="A95" s="5" t="s">
        <v>3</v>
      </c>
      <c r="B95" s="6">
        <v>3.3999999999999998E-9</v>
      </c>
      <c r="C95" s="7">
        <v>0.91</v>
      </c>
      <c r="J95" s="14" t="s">
        <v>81</v>
      </c>
      <c r="K95" s="1">
        <v>303650000</v>
      </c>
      <c r="L95" s="21"/>
    </row>
    <row r="96" spans="1:12" ht="15.75" thickBot="1" x14ac:dyDescent="0.3">
      <c r="A96" s="8" t="s">
        <v>4</v>
      </c>
      <c r="B96" s="6">
        <v>5.6400000000000004E-9</v>
      </c>
      <c r="C96" s="7">
        <v>1.68</v>
      </c>
    </row>
    <row r="97" spans="1:11" ht="15.75" thickBot="1" x14ac:dyDescent="0.3">
      <c r="A97" s="8" t="s">
        <v>5</v>
      </c>
      <c r="B97" s="6">
        <v>5.8800000000000004E-9</v>
      </c>
      <c r="C97" s="7">
        <v>1.71</v>
      </c>
    </row>
    <row r="98" spans="1:11" ht="15.75" thickBot="1" x14ac:dyDescent="0.3">
      <c r="A98" s="8" t="s">
        <v>6</v>
      </c>
      <c r="B98" s="6">
        <v>2.4300000000000001E-9</v>
      </c>
      <c r="C98" s="7">
        <v>0.77</v>
      </c>
    </row>
    <row r="99" spans="1:11" ht="15.75" thickBot="1" x14ac:dyDescent="0.3">
      <c r="A99" s="8" t="s">
        <v>7</v>
      </c>
      <c r="B99" s="6">
        <v>2.7700000000000002E-9</v>
      </c>
      <c r="C99" s="7">
        <v>0.8</v>
      </c>
    </row>
    <row r="100" spans="1:11" ht="15.75" thickBot="1" x14ac:dyDescent="0.3">
      <c r="A100" s="8" t="s">
        <v>8</v>
      </c>
      <c r="B100" s="6">
        <v>3.3E-10</v>
      </c>
      <c r="C100" s="7">
        <v>0.03</v>
      </c>
    </row>
    <row r="103" spans="1:11" ht="30.75" thickBot="1" x14ac:dyDescent="0.3">
      <c r="A103" s="38" t="s">
        <v>28</v>
      </c>
      <c r="B103" s="38"/>
      <c r="C103" s="11" t="s">
        <v>10</v>
      </c>
    </row>
    <row r="104" spans="1:11" ht="30.75" thickBot="1" x14ac:dyDescent="0.3">
      <c r="A104" s="2" t="s">
        <v>0</v>
      </c>
      <c r="B104" s="3" t="s">
        <v>1</v>
      </c>
      <c r="C104" s="4" t="s">
        <v>2</v>
      </c>
    </row>
    <row r="105" spans="1:11" ht="15.75" thickBot="1" x14ac:dyDescent="0.3">
      <c r="A105" s="5" t="s">
        <v>3</v>
      </c>
      <c r="B105" s="6">
        <v>3.5199999999999998E-9</v>
      </c>
      <c r="C105" s="7">
        <v>0.91</v>
      </c>
      <c r="J105" s="14" t="s">
        <v>81</v>
      </c>
      <c r="K105" s="1">
        <v>278370000</v>
      </c>
    </row>
    <row r="106" spans="1:11" ht="15.75" thickBot="1" x14ac:dyDescent="0.3">
      <c r="A106" s="8" t="s">
        <v>4</v>
      </c>
      <c r="B106" s="6">
        <v>6.0699999999999999E-9</v>
      </c>
      <c r="C106" s="7">
        <v>1.68</v>
      </c>
    </row>
    <row r="107" spans="1:11" ht="15.75" thickBot="1" x14ac:dyDescent="0.3">
      <c r="A107" s="8" t="s">
        <v>5</v>
      </c>
      <c r="B107" s="6">
        <v>6.0200000000000003E-9</v>
      </c>
      <c r="C107" s="7">
        <v>1.71</v>
      </c>
    </row>
    <row r="108" spans="1:11" ht="15.75" thickBot="1" x14ac:dyDescent="0.3">
      <c r="A108" s="8" t="s">
        <v>6</v>
      </c>
      <c r="B108" s="6">
        <v>2.7700000000000002E-9</v>
      </c>
      <c r="C108" s="7">
        <v>0.77</v>
      </c>
    </row>
    <row r="109" spans="1:11" ht="15.75" thickBot="1" x14ac:dyDescent="0.3">
      <c r="A109" s="8" t="s">
        <v>7</v>
      </c>
      <c r="B109" s="6">
        <v>2.7499999999999998E-9</v>
      </c>
      <c r="C109" s="7">
        <v>0.8</v>
      </c>
    </row>
    <row r="110" spans="1:11" ht="15.75" thickBot="1" x14ac:dyDescent="0.3">
      <c r="A110" s="8" t="s">
        <v>8</v>
      </c>
      <c r="B110" s="6">
        <v>1.9999999999999999E-11</v>
      </c>
      <c r="C110" s="7">
        <v>0.03</v>
      </c>
    </row>
    <row r="113" spans="1:11" ht="30.75" thickBot="1" x14ac:dyDescent="0.3">
      <c r="A113" s="38" t="s">
        <v>29</v>
      </c>
      <c r="B113" s="38"/>
      <c r="C113" s="11" t="s">
        <v>10</v>
      </c>
    </row>
    <row r="114" spans="1:11" ht="30.75" thickBot="1" x14ac:dyDescent="0.3">
      <c r="A114" s="2" t="s">
        <v>0</v>
      </c>
      <c r="B114" s="3" t="s">
        <v>1</v>
      </c>
      <c r="C114" s="4" t="s">
        <v>2</v>
      </c>
    </row>
    <row r="115" spans="1:11" ht="15.75" thickBot="1" x14ac:dyDescent="0.3">
      <c r="A115" s="5" t="s">
        <v>3</v>
      </c>
      <c r="B115" s="6">
        <v>3.6399999999999998E-9</v>
      </c>
      <c r="C115" s="7">
        <v>0.91</v>
      </c>
      <c r="J115" s="14" t="s">
        <v>81</v>
      </c>
      <c r="K115" s="1">
        <v>268570000</v>
      </c>
    </row>
    <row r="116" spans="1:11" ht="15.75" thickBot="1" x14ac:dyDescent="0.3">
      <c r="A116" s="8" t="s">
        <v>4</v>
      </c>
      <c r="B116" s="6">
        <v>6.24E-9</v>
      </c>
      <c r="C116" s="7">
        <v>1.68</v>
      </c>
    </row>
    <row r="117" spans="1:11" ht="15.75" thickBot="1" x14ac:dyDescent="0.3">
      <c r="A117" s="8" t="s">
        <v>5</v>
      </c>
      <c r="B117" s="6">
        <v>6.2099999999999999E-9</v>
      </c>
      <c r="C117" s="7">
        <v>1.71</v>
      </c>
    </row>
    <row r="118" spans="1:11" ht="15.75" thickBot="1" x14ac:dyDescent="0.3">
      <c r="A118" s="8" t="s">
        <v>6</v>
      </c>
      <c r="B118" s="6">
        <v>2.7700000000000002E-9</v>
      </c>
      <c r="C118" s="7">
        <v>0.77</v>
      </c>
    </row>
    <row r="119" spans="1:11" ht="15.75" thickBot="1" x14ac:dyDescent="0.3">
      <c r="A119" s="8" t="s">
        <v>7</v>
      </c>
      <c r="B119" s="6">
        <v>2.76E-9</v>
      </c>
      <c r="C119" s="7">
        <v>0.8</v>
      </c>
    </row>
    <row r="120" spans="1:11" ht="15.75" thickBot="1" x14ac:dyDescent="0.3">
      <c r="A120" s="8" t="s">
        <v>8</v>
      </c>
      <c r="B120" s="6">
        <v>9.9999999999999994E-12</v>
      </c>
      <c r="C120" s="7">
        <v>0.03</v>
      </c>
    </row>
    <row r="123" spans="1:11" ht="30.75" thickBot="1" x14ac:dyDescent="0.3">
      <c r="A123" s="38" t="s">
        <v>9</v>
      </c>
      <c r="B123" s="38"/>
      <c r="C123" s="11" t="s">
        <v>10</v>
      </c>
    </row>
    <row r="124" spans="1:11" ht="30.75" thickBot="1" x14ac:dyDescent="0.3">
      <c r="A124" s="2" t="s">
        <v>0</v>
      </c>
      <c r="B124" s="3" t="s">
        <v>1</v>
      </c>
      <c r="C124" s="4" t="s">
        <v>2</v>
      </c>
    </row>
    <row r="125" spans="1:11" ht="15.75" thickBot="1" x14ac:dyDescent="0.3">
      <c r="A125" s="5" t="s">
        <v>3</v>
      </c>
      <c r="B125" s="6">
        <v>3.6800000000000001E-9</v>
      </c>
      <c r="C125" s="7">
        <v>0.91</v>
      </c>
      <c r="J125" s="14" t="s">
        <v>81</v>
      </c>
      <c r="K125" s="1">
        <v>275310000</v>
      </c>
    </row>
    <row r="126" spans="1:11" ht="15.75" thickBot="1" x14ac:dyDescent="0.3">
      <c r="A126" s="8" t="s">
        <v>4</v>
      </c>
      <c r="B126" s="6">
        <v>6.2199999999999996E-9</v>
      </c>
      <c r="C126" s="7">
        <v>1.68</v>
      </c>
    </row>
    <row r="127" spans="1:11" ht="15.75" thickBot="1" x14ac:dyDescent="0.3">
      <c r="A127" s="8" t="s">
        <v>5</v>
      </c>
      <c r="B127" s="6">
        <v>6.2300000000000002E-9</v>
      </c>
      <c r="C127" s="7">
        <v>1.71</v>
      </c>
    </row>
    <row r="128" spans="1:11" ht="15.75" thickBot="1" x14ac:dyDescent="0.3">
      <c r="A128" s="8" t="s">
        <v>6</v>
      </c>
      <c r="B128" s="6">
        <v>2.7700000000000002E-9</v>
      </c>
      <c r="C128" s="7">
        <v>0.77</v>
      </c>
    </row>
    <row r="129" spans="1:11" ht="15.75" thickBot="1" x14ac:dyDescent="0.3">
      <c r="A129" s="8" t="s">
        <v>7</v>
      </c>
      <c r="B129" s="6">
        <v>2.7799999999999999E-9</v>
      </c>
      <c r="C129" s="7">
        <v>0.8</v>
      </c>
    </row>
    <row r="130" spans="1:11" ht="15.75" thickBot="1" x14ac:dyDescent="0.3">
      <c r="A130" s="8" t="s">
        <v>8</v>
      </c>
      <c r="B130" s="6">
        <v>2.0000000000000001E-10</v>
      </c>
      <c r="C130" s="7">
        <v>0.03</v>
      </c>
    </row>
    <row r="133" spans="1:11" ht="30.75" thickBot="1" x14ac:dyDescent="0.3">
      <c r="A133" s="38" t="s">
        <v>30</v>
      </c>
      <c r="B133" s="38"/>
      <c r="C133" s="11" t="s">
        <v>10</v>
      </c>
    </row>
    <row r="134" spans="1:11" ht="30.75" thickBot="1" x14ac:dyDescent="0.3">
      <c r="A134" s="2" t="s">
        <v>0</v>
      </c>
      <c r="B134" s="3" t="s">
        <v>1</v>
      </c>
      <c r="C134" s="4" t="s">
        <v>2</v>
      </c>
    </row>
    <row r="135" spans="1:11" ht="15.75" thickBot="1" x14ac:dyDescent="0.3">
      <c r="A135" s="5" t="s">
        <v>3</v>
      </c>
      <c r="B135" s="6">
        <v>3.6399999999999998E-9</v>
      </c>
      <c r="C135" s="7">
        <v>0.91</v>
      </c>
      <c r="J135" s="14" t="s">
        <v>81</v>
      </c>
      <c r="K135" s="1">
        <v>272570000</v>
      </c>
    </row>
    <row r="136" spans="1:11" ht="15.75" thickBot="1" x14ac:dyDescent="0.3">
      <c r="A136" s="8" t="s">
        <v>4</v>
      </c>
      <c r="B136" s="6">
        <v>6.1900000000000003E-9</v>
      </c>
      <c r="C136" s="7">
        <v>1.68</v>
      </c>
    </row>
    <row r="137" spans="1:11" ht="15.75" thickBot="1" x14ac:dyDescent="0.3">
      <c r="A137" s="8" t="s">
        <v>5</v>
      </c>
      <c r="B137" s="6">
        <v>6.1200000000000004E-9</v>
      </c>
      <c r="C137" s="7">
        <v>1.71</v>
      </c>
    </row>
    <row r="138" spans="1:11" ht="15.75" thickBot="1" x14ac:dyDescent="0.3">
      <c r="A138" s="8" t="s">
        <v>6</v>
      </c>
      <c r="B138" s="6">
        <v>2.7799999999999999E-9</v>
      </c>
      <c r="C138" s="7">
        <v>0.77</v>
      </c>
    </row>
    <row r="139" spans="1:11" ht="15.75" thickBot="1" x14ac:dyDescent="0.3">
      <c r="A139" s="8" t="s">
        <v>7</v>
      </c>
      <c r="B139" s="6">
        <v>2.7400000000000001E-9</v>
      </c>
      <c r="C139" s="7">
        <v>0.8</v>
      </c>
    </row>
    <row r="140" spans="1:11" ht="15.75" thickBot="1" x14ac:dyDescent="0.3">
      <c r="A140" s="8" t="s">
        <v>8</v>
      </c>
      <c r="B140" s="6">
        <v>3E-11</v>
      </c>
      <c r="C140" s="7">
        <v>0.03</v>
      </c>
    </row>
    <row r="143" spans="1:11" ht="30.75" thickBot="1" x14ac:dyDescent="0.3">
      <c r="A143" s="38" t="s">
        <v>31</v>
      </c>
      <c r="B143" s="38"/>
      <c r="C143" s="11" t="s">
        <v>10</v>
      </c>
    </row>
    <row r="144" spans="1:11" ht="30.75" thickBot="1" x14ac:dyDescent="0.3">
      <c r="A144" s="2" t="s">
        <v>0</v>
      </c>
      <c r="B144" s="3" t="s">
        <v>1</v>
      </c>
      <c r="C144" s="4" t="s">
        <v>2</v>
      </c>
    </row>
    <row r="145" spans="1:11" ht="15.75" thickBot="1" x14ac:dyDescent="0.3">
      <c r="A145" s="5" t="s">
        <v>3</v>
      </c>
      <c r="B145" s="6">
        <v>3.5499999999999999E-9</v>
      </c>
      <c r="C145" s="7">
        <v>0.91</v>
      </c>
      <c r="J145" s="14" t="s">
        <v>81</v>
      </c>
      <c r="K145" s="1">
        <v>279780000</v>
      </c>
    </row>
    <row r="146" spans="1:11" ht="15.75" thickBot="1" x14ac:dyDescent="0.3">
      <c r="A146" s="8" t="s">
        <v>4</v>
      </c>
      <c r="B146" s="6">
        <v>6.0200000000000003E-9</v>
      </c>
      <c r="C146" s="7">
        <v>1.68</v>
      </c>
    </row>
    <row r="147" spans="1:11" ht="15.75" thickBot="1" x14ac:dyDescent="0.3">
      <c r="A147" s="8" t="s">
        <v>5</v>
      </c>
      <c r="B147" s="6">
        <v>6.0900000000000003E-9</v>
      </c>
      <c r="C147" s="7">
        <v>1.71</v>
      </c>
    </row>
    <row r="148" spans="1:11" ht="15.75" thickBot="1" x14ac:dyDescent="0.3">
      <c r="A148" s="8" t="s">
        <v>6</v>
      </c>
      <c r="B148" s="6">
        <v>2.6599999999999999E-9</v>
      </c>
      <c r="C148" s="7">
        <v>0.77</v>
      </c>
    </row>
    <row r="149" spans="1:11" ht="15.75" thickBot="1" x14ac:dyDescent="0.3">
      <c r="A149" s="8" t="s">
        <v>7</v>
      </c>
      <c r="B149" s="6">
        <v>2.7499999999999998E-9</v>
      </c>
      <c r="C149" s="7">
        <v>0.8</v>
      </c>
    </row>
    <row r="150" spans="1:11" ht="15.75" thickBot="1" x14ac:dyDescent="0.3">
      <c r="A150" s="8" t="s">
        <v>8</v>
      </c>
      <c r="B150" s="6">
        <v>1E-10</v>
      </c>
      <c r="C150" s="7">
        <v>0.03</v>
      </c>
    </row>
    <row r="153" spans="1:11" ht="30.75" thickBot="1" x14ac:dyDescent="0.3">
      <c r="A153" s="38" t="s">
        <v>32</v>
      </c>
      <c r="B153" s="38"/>
      <c r="C153" s="11" t="s">
        <v>10</v>
      </c>
    </row>
    <row r="154" spans="1:11" ht="30.75" thickBot="1" x14ac:dyDescent="0.3">
      <c r="A154" s="2" t="s">
        <v>0</v>
      </c>
      <c r="B154" s="3" t="s">
        <v>1</v>
      </c>
      <c r="C154" s="4" t="s">
        <v>2</v>
      </c>
    </row>
    <row r="155" spans="1:11" ht="15.75" thickBot="1" x14ac:dyDescent="0.3">
      <c r="A155" s="5" t="s">
        <v>3</v>
      </c>
      <c r="B155" s="6">
        <v>3.6E-9</v>
      </c>
      <c r="C155" s="7">
        <v>0.91</v>
      </c>
      <c r="J155" s="14" t="s">
        <v>81</v>
      </c>
      <c r="K155" s="1">
        <v>273280000</v>
      </c>
    </row>
    <row r="156" spans="1:11" ht="15.75" thickBot="1" x14ac:dyDescent="0.3">
      <c r="A156" s="8" t="s">
        <v>4</v>
      </c>
      <c r="B156" s="6">
        <v>6.1600000000000002E-9</v>
      </c>
      <c r="C156" s="7">
        <v>1.68</v>
      </c>
    </row>
    <row r="157" spans="1:11" ht="15.75" thickBot="1" x14ac:dyDescent="0.3">
      <c r="A157" s="8" t="s">
        <v>5</v>
      </c>
      <c r="B157" s="6">
        <v>6.1799999999999998E-9</v>
      </c>
      <c r="C157" s="7">
        <v>1.71</v>
      </c>
    </row>
    <row r="158" spans="1:11" ht="15.75" thickBot="1" x14ac:dyDescent="0.3">
      <c r="A158" s="8" t="s">
        <v>6</v>
      </c>
      <c r="B158" s="6">
        <v>2.76E-9</v>
      </c>
      <c r="C158" s="7">
        <v>0.77</v>
      </c>
    </row>
    <row r="159" spans="1:11" ht="15.75" thickBot="1" x14ac:dyDescent="0.3">
      <c r="A159" s="8" t="s">
        <v>7</v>
      </c>
      <c r="B159" s="6">
        <v>2.7700000000000002E-9</v>
      </c>
      <c r="C159" s="7">
        <v>0.8</v>
      </c>
    </row>
    <row r="160" spans="1:11" ht="15.75" thickBot="1" x14ac:dyDescent="0.3">
      <c r="A160" s="8" t="s">
        <v>8</v>
      </c>
      <c r="B160" s="6">
        <v>6E-11</v>
      </c>
      <c r="C160" s="7">
        <v>0.03</v>
      </c>
    </row>
    <row r="163" spans="1:11" ht="30.75" thickBot="1" x14ac:dyDescent="0.3">
      <c r="A163" s="38" t="s">
        <v>33</v>
      </c>
      <c r="B163" s="38"/>
      <c r="C163" s="11" t="s">
        <v>10</v>
      </c>
    </row>
    <row r="164" spans="1:11" ht="30.75" thickBot="1" x14ac:dyDescent="0.3">
      <c r="A164" s="2" t="s">
        <v>0</v>
      </c>
      <c r="B164" s="3" t="s">
        <v>1</v>
      </c>
      <c r="C164" s="4" t="s">
        <v>2</v>
      </c>
    </row>
    <row r="165" spans="1:11" ht="15.75" thickBot="1" x14ac:dyDescent="0.3">
      <c r="A165" s="5" t="s">
        <v>3</v>
      </c>
      <c r="B165" s="6">
        <v>3.6300000000000001E-9</v>
      </c>
      <c r="C165" s="7">
        <v>0.91</v>
      </c>
      <c r="J165" s="14" t="s">
        <v>81</v>
      </c>
      <c r="K165" s="1">
        <v>270790000</v>
      </c>
    </row>
    <row r="166" spans="1:11" ht="15.75" thickBot="1" x14ac:dyDescent="0.3">
      <c r="A166" s="8" t="s">
        <v>4</v>
      </c>
      <c r="B166" s="6">
        <v>6.2099999999999999E-9</v>
      </c>
      <c r="C166" s="7">
        <v>1.68</v>
      </c>
    </row>
    <row r="167" spans="1:11" ht="15.75" thickBot="1" x14ac:dyDescent="0.3">
      <c r="A167" s="8" t="s">
        <v>5</v>
      </c>
      <c r="B167" s="6">
        <v>6.2099999999999999E-9</v>
      </c>
      <c r="C167" s="7">
        <v>1.71</v>
      </c>
    </row>
    <row r="168" spans="1:11" ht="15.75" thickBot="1" x14ac:dyDescent="0.3">
      <c r="A168" s="8" t="s">
        <v>6</v>
      </c>
      <c r="B168" s="6">
        <v>2.7499999999999998E-9</v>
      </c>
      <c r="C168" s="7">
        <v>0.77</v>
      </c>
    </row>
    <row r="169" spans="1:11" ht="15.75" thickBot="1" x14ac:dyDescent="0.3">
      <c r="A169" s="8" t="s">
        <v>7</v>
      </c>
      <c r="B169" s="6">
        <v>2.7799999999999999E-9</v>
      </c>
      <c r="C169" s="7">
        <v>0.8</v>
      </c>
    </row>
    <row r="170" spans="1:11" ht="15.75" thickBot="1" x14ac:dyDescent="0.3">
      <c r="A170" s="8" t="s">
        <v>8</v>
      </c>
      <c r="B170" s="6">
        <v>5.0000000000000002E-11</v>
      </c>
      <c r="C170" s="7">
        <v>0.03</v>
      </c>
    </row>
    <row r="173" spans="1:11" ht="30.75" thickBot="1" x14ac:dyDescent="0.3">
      <c r="A173" s="38" t="s">
        <v>34</v>
      </c>
      <c r="B173" s="38"/>
      <c r="C173" s="11" t="s">
        <v>10</v>
      </c>
    </row>
    <row r="174" spans="1:11" ht="30.75" thickBot="1" x14ac:dyDescent="0.3">
      <c r="A174" s="2" t="s">
        <v>0</v>
      </c>
      <c r="B174" s="3" t="s">
        <v>1</v>
      </c>
      <c r="C174" s="4" t="s">
        <v>2</v>
      </c>
    </row>
    <row r="175" spans="1:11" ht="15.75" thickBot="1" x14ac:dyDescent="0.3">
      <c r="A175" s="5" t="s">
        <v>3</v>
      </c>
      <c r="B175" s="6">
        <v>3.6100000000000001E-9</v>
      </c>
      <c r="C175" s="7">
        <v>0.91</v>
      </c>
      <c r="J175" s="14" t="s">
        <v>81</v>
      </c>
      <c r="K175" s="1">
        <v>269700000</v>
      </c>
    </row>
    <row r="176" spans="1:11" ht="15.75" thickBot="1" x14ac:dyDescent="0.3">
      <c r="A176" s="8" t="s">
        <v>4</v>
      </c>
      <c r="B176" s="6">
        <v>6.2199999999999996E-9</v>
      </c>
      <c r="C176" s="7">
        <v>1.68</v>
      </c>
    </row>
    <row r="177" spans="1:11" ht="15.75" thickBot="1" x14ac:dyDescent="0.3">
      <c r="A177" s="8" t="s">
        <v>5</v>
      </c>
      <c r="B177" s="6">
        <v>6.2300000000000002E-9</v>
      </c>
      <c r="C177" s="7">
        <v>1.71</v>
      </c>
    </row>
    <row r="178" spans="1:11" ht="15.75" thickBot="1" x14ac:dyDescent="0.3">
      <c r="A178" s="8" t="s">
        <v>6</v>
      </c>
      <c r="B178" s="6">
        <v>2.7700000000000002E-9</v>
      </c>
      <c r="C178" s="7">
        <v>0.77</v>
      </c>
    </row>
    <row r="179" spans="1:11" ht="15.75" thickBot="1" x14ac:dyDescent="0.3">
      <c r="A179" s="8" t="s">
        <v>7</v>
      </c>
      <c r="B179" s="6">
        <v>2.7900000000000001E-9</v>
      </c>
      <c r="C179" s="7">
        <v>0.8</v>
      </c>
    </row>
    <row r="180" spans="1:11" ht="15.75" thickBot="1" x14ac:dyDescent="0.3">
      <c r="A180" s="8" t="s">
        <v>8</v>
      </c>
      <c r="B180" s="6">
        <v>3E-11</v>
      </c>
      <c r="C180" s="7">
        <v>0.03</v>
      </c>
    </row>
    <row r="183" spans="1:11" ht="30.75" thickBot="1" x14ac:dyDescent="0.3">
      <c r="A183" s="38" t="s">
        <v>35</v>
      </c>
      <c r="B183" s="38"/>
      <c r="C183" s="11" t="s">
        <v>10</v>
      </c>
    </row>
    <row r="184" spans="1:11" ht="30.75" thickBot="1" x14ac:dyDescent="0.3">
      <c r="A184" s="2" t="s">
        <v>0</v>
      </c>
      <c r="B184" s="3" t="s">
        <v>1</v>
      </c>
      <c r="C184" s="4" t="s">
        <v>2</v>
      </c>
    </row>
    <row r="185" spans="1:11" ht="15.75" thickBot="1" x14ac:dyDescent="0.3">
      <c r="A185" s="5" t="s">
        <v>3</v>
      </c>
      <c r="B185" s="6">
        <v>3.6100000000000001E-9</v>
      </c>
      <c r="C185" s="7">
        <v>0.91</v>
      </c>
      <c r="J185" s="14" t="s">
        <v>81</v>
      </c>
      <c r="K185" s="1">
        <v>269810000</v>
      </c>
    </row>
    <row r="186" spans="1:11" ht="15.75" thickBot="1" x14ac:dyDescent="0.3">
      <c r="A186" s="8" t="s">
        <v>4</v>
      </c>
      <c r="B186" s="6">
        <v>6.2300000000000002E-9</v>
      </c>
      <c r="C186" s="7">
        <v>1.68</v>
      </c>
    </row>
    <row r="187" spans="1:11" ht="15.75" thickBot="1" x14ac:dyDescent="0.3">
      <c r="A187" s="8" t="s">
        <v>5</v>
      </c>
      <c r="B187" s="6">
        <v>6.3000000000000002E-9</v>
      </c>
      <c r="C187" s="7">
        <v>1.71</v>
      </c>
    </row>
    <row r="188" spans="1:11" ht="15.75" thickBot="1" x14ac:dyDescent="0.3">
      <c r="A188" s="8" t="s">
        <v>6</v>
      </c>
      <c r="B188" s="6">
        <v>2.69E-9</v>
      </c>
      <c r="C188" s="7">
        <v>0.77</v>
      </c>
    </row>
    <row r="189" spans="1:11" ht="15.75" thickBot="1" x14ac:dyDescent="0.3">
      <c r="A189" s="8" t="s">
        <v>7</v>
      </c>
      <c r="B189" s="6">
        <v>2.7999999999999998E-9</v>
      </c>
      <c r="C189" s="7">
        <v>0.8</v>
      </c>
    </row>
    <row r="190" spans="1:11" ht="15.75" thickBot="1" x14ac:dyDescent="0.3">
      <c r="A190" s="8" t="s">
        <v>8</v>
      </c>
      <c r="B190" s="6">
        <v>1.0999999999999999E-10</v>
      </c>
      <c r="C190" s="7">
        <v>0.03</v>
      </c>
    </row>
    <row r="193" spans="1:11" ht="30.75" thickBot="1" x14ac:dyDescent="0.3">
      <c r="A193" s="38" t="s">
        <v>36</v>
      </c>
      <c r="B193" s="38"/>
      <c r="C193" s="11" t="s">
        <v>10</v>
      </c>
    </row>
    <row r="194" spans="1:11" ht="30.75" thickBot="1" x14ac:dyDescent="0.3">
      <c r="A194" s="2" t="s">
        <v>0</v>
      </c>
      <c r="B194" s="3" t="s">
        <v>1</v>
      </c>
      <c r="C194" s="4" t="s">
        <v>2</v>
      </c>
    </row>
    <row r="195" spans="1:11" ht="15.75" thickBot="1" x14ac:dyDescent="0.3">
      <c r="A195" s="5" t="s">
        <v>3</v>
      </c>
      <c r="B195" s="6">
        <v>3.6399999999999998E-9</v>
      </c>
      <c r="C195" s="7">
        <v>0.91</v>
      </c>
      <c r="J195" s="14" t="s">
        <v>81</v>
      </c>
      <c r="K195" s="1">
        <v>272270000</v>
      </c>
    </row>
    <row r="196" spans="1:11" ht="15.75" thickBot="1" x14ac:dyDescent="0.3">
      <c r="A196" s="8" t="s">
        <v>4</v>
      </c>
      <c r="B196" s="6">
        <v>6.1600000000000002E-9</v>
      </c>
      <c r="C196" s="7">
        <v>1.68</v>
      </c>
    </row>
    <row r="197" spans="1:11" ht="15.75" thickBot="1" x14ac:dyDescent="0.3">
      <c r="A197" s="8" t="s">
        <v>5</v>
      </c>
      <c r="B197" s="6">
        <v>6.1799999999999998E-9</v>
      </c>
      <c r="C197" s="7">
        <v>1.71</v>
      </c>
    </row>
    <row r="198" spans="1:11" ht="15.75" thickBot="1" x14ac:dyDescent="0.3">
      <c r="A198" s="8" t="s">
        <v>6</v>
      </c>
      <c r="B198" s="6">
        <v>2.7200000000000001E-9</v>
      </c>
      <c r="C198" s="7">
        <v>0.77</v>
      </c>
    </row>
    <row r="199" spans="1:11" ht="15.75" thickBot="1" x14ac:dyDescent="0.3">
      <c r="A199" s="8" t="s">
        <v>7</v>
      </c>
      <c r="B199" s="6">
        <v>2.76E-9</v>
      </c>
      <c r="C199" s="7">
        <v>0.8</v>
      </c>
    </row>
    <row r="200" spans="1:11" ht="15.75" thickBot="1" x14ac:dyDescent="0.3">
      <c r="A200" s="8" t="s">
        <v>8</v>
      </c>
      <c r="B200" s="6">
        <v>5.0000000000000002E-11</v>
      </c>
      <c r="C200" s="7">
        <v>0.03</v>
      </c>
    </row>
    <row r="203" spans="1:11" ht="30.75" thickBot="1" x14ac:dyDescent="0.3">
      <c r="A203" s="38" t="s">
        <v>37</v>
      </c>
      <c r="B203" s="38"/>
      <c r="C203" s="11" t="s">
        <v>10</v>
      </c>
    </row>
    <row r="204" spans="1:11" ht="30.75" thickBot="1" x14ac:dyDescent="0.3">
      <c r="A204" s="2" t="s">
        <v>0</v>
      </c>
      <c r="B204" s="3" t="s">
        <v>1</v>
      </c>
      <c r="C204" s="4" t="s">
        <v>2</v>
      </c>
    </row>
    <row r="205" spans="1:11" ht="15.75" thickBot="1" x14ac:dyDescent="0.3">
      <c r="A205" s="5" t="s">
        <v>3</v>
      </c>
      <c r="B205" s="6">
        <v>3.6600000000000002E-9</v>
      </c>
      <c r="C205" s="7">
        <v>0.91</v>
      </c>
      <c r="J205" s="14" t="s">
        <v>81</v>
      </c>
      <c r="K205" s="1">
        <v>275790000</v>
      </c>
    </row>
    <row r="206" spans="1:11" ht="15.75" thickBot="1" x14ac:dyDescent="0.3">
      <c r="A206" s="8" t="s">
        <v>4</v>
      </c>
      <c r="B206" s="6">
        <v>6.1E-9</v>
      </c>
      <c r="C206" s="7">
        <v>1.68</v>
      </c>
    </row>
    <row r="207" spans="1:11" ht="15.75" thickBot="1" x14ac:dyDescent="0.3">
      <c r="A207" s="8" t="s">
        <v>5</v>
      </c>
      <c r="B207" s="6">
        <v>6.1399999999999999E-9</v>
      </c>
      <c r="C207" s="7">
        <v>1.71</v>
      </c>
    </row>
    <row r="208" spans="1:11" ht="15.75" thickBot="1" x14ac:dyDescent="0.3">
      <c r="A208" s="8" t="s">
        <v>6</v>
      </c>
      <c r="B208" s="6">
        <v>2.7099999999999999E-9</v>
      </c>
      <c r="C208" s="7">
        <v>0.77</v>
      </c>
    </row>
    <row r="209" spans="1:11" ht="15.75" thickBot="1" x14ac:dyDescent="0.3">
      <c r="A209" s="8" t="s">
        <v>7</v>
      </c>
      <c r="B209" s="6">
        <v>2.7700000000000002E-9</v>
      </c>
      <c r="C209" s="7">
        <v>0.8</v>
      </c>
    </row>
    <row r="210" spans="1:11" ht="15.75" thickBot="1" x14ac:dyDescent="0.3">
      <c r="A210" s="8" t="s">
        <v>8</v>
      </c>
      <c r="B210" s="6">
        <v>7.9999999999999995E-11</v>
      </c>
      <c r="C210" s="7">
        <v>0.03</v>
      </c>
    </row>
    <row r="213" spans="1:11" ht="30.75" thickBot="1" x14ac:dyDescent="0.3">
      <c r="A213" s="38" t="s">
        <v>38</v>
      </c>
      <c r="B213" s="38"/>
      <c r="C213" s="11" t="s">
        <v>10</v>
      </c>
    </row>
    <row r="214" spans="1:11" ht="30.75" thickBot="1" x14ac:dyDescent="0.3">
      <c r="A214" s="2" t="s">
        <v>0</v>
      </c>
      <c r="B214" s="3" t="s">
        <v>1</v>
      </c>
      <c r="C214" s="4" t="s">
        <v>2</v>
      </c>
    </row>
    <row r="215" spans="1:11" ht="15.75" thickBot="1" x14ac:dyDescent="0.3">
      <c r="A215" s="5" t="s">
        <v>3</v>
      </c>
      <c r="B215" s="6">
        <v>3.6300000000000001E-9</v>
      </c>
      <c r="C215" s="7">
        <v>0.91</v>
      </c>
      <c r="J215" s="14" t="s">
        <v>81</v>
      </c>
      <c r="K215" s="1">
        <v>274670000</v>
      </c>
    </row>
    <row r="216" spans="1:11" ht="15.75" thickBot="1" x14ac:dyDescent="0.3">
      <c r="A216" s="8" t="s">
        <v>4</v>
      </c>
      <c r="B216" s="6">
        <v>6.1499999999999996E-9</v>
      </c>
      <c r="C216" s="7">
        <v>1.68</v>
      </c>
    </row>
    <row r="217" spans="1:11" ht="15.75" thickBot="1" x14ac:dyDescent="0.3">
      <c r="A217" s="8" t="s">
        <v>5</v>
      </c>
      <c r="B217" s="6">
        <v>6.1900000000000003E-9</v>
      </c>
      <c r="C217" s="7">
        <v>1.71</v>
      </c>
    </row>
    <row r="218" spans="1:11" ht="15.75" thickBot="1" x14ac:dyDescent="0.3">
      <c r="A218" s="8" t="s">
        <v>6</v>
      </c>
      <c r="B218" s="6">
        <v>2.7099999999999999E-9</v>
      </c>
      <c r="C218" s="7">
        <v>0.77</v>
      </c>
    </row>
    <row r="219" spans="1:11" ht="15.75" thickBot="1" x14ac:dyDescent="0.3">
      <c r="A219" s="8" t="s">
        <v>7</v>
      </c>
      <c r="B219" s="6">
        <v>2.7900000000000001E-9</v>
      </c>
      <c r="C219" s="7">
        <v>0.8</v>
      </c>
    </row>
    <row r="220" spans="1:11" ht="15.75" thickBot="1" x14ac:dyDescent="0.3">
      <c r="A220" s="8" t="s">
        <v>8</v>
      </c>
      <c r="B220" s="6">
        <v>1.0999999999999999E-10</v>
      </c>
      <c r="C220" s="7">
        <v>0.03</v>
      </c>
    </row>
    <row r="223" spans="1:11" ht="30.75" thickBot="1" x14ac:dyDescent="0.3">
      <c r="A223" s="38" t="s">
        <v>39</v>
      </c>
      <c r="B223" s="38"/>
      <c r="C223" s="11" t="s">
        <v>10</v>
      </c>
    </row>
    <row r="224" spans="1:11" ht="30.75" thickBot="1" x14ac:dyDescent="0.3">
      <c r="A224" s="2" t="s">
        <v>0</v>
      </c>
      <c r="B224" s="3" t="s">
        <v>1</v>
      </c>
      <c r="C224" s="4" t="s">
        <v>2</v>
      </c>
    </row>
    <row r="225" spans="1:11" ht="15.75" thickBot="1" x14ac:dyDescent="0.3">
      <c r="A225" s="5" t="s">
        <v>3</v>
      </c>
      <c r="B225" s="6">
        <v>3.65E-9</v>
      </c>
      <c r="C225" s="7">
        <v>0.91</v>
      </c>
      <c r="J225" s="14" t="s">
        <v>81</v>
      </c>
      <c r="K225" s="1">
        <v>270890000</v>
      </c>
    </row>
    <row r="226" spans="1:11" ht="15.75" thickBot="1" x14ac:dyDescent="0.3">
      <c r="A226" s="8" t="s">
        <v>4</v>
      </c>
      <c r="B226" s="6">
        <v>6.2000000000000001E-9</v>
      </c>
      <c r="C226" s="7">
        <v>1.68</v>
      </c>
    </row>
    <row r="227" spans="1:11" ht="15.75" thickBot="1" x14ac:dyDescent="0.3">
      <c r="A227" s="8" t="s">
        <v>5</v>
      </c>
      <c r="B227" s="6">
        <v>6.24E-9</v>
      </c>
      <c r="C227" s="7">
        <v>1.71</v>
      </c>
    </row>
    <row r="228" spans="1:11" ht="15.75" thickBot="1" x14ac:dyDescent="0.3">
      <c r="A228" s="8" t="s">
        <v>6</v>
      </c>
      <c r="B228" s="6">
        <v>2.7099999999999999E-9</v>
      </c>
      <c r="C228" s="7">
        <v>0.77</v>
      </c>
    </row>
    <row r="229" spans="1:11" ht="15.75" thickBot="1" x14ac:dyDescent="0.3">
      <c r="A229" s="8" t="s">
        <v>7</v>
      </c>
      <c r="B229" s="6">
        <v>2.7799999999999999E-9</v>
      </c>
      <c r="C229" s="7">
        <v>0.8</v>
      </c>
    </row>
    <row r="230" spans="1:11" ht="15.75" thickBot="1" x14ac:dyDescent="0.3">
      <c r="A230" s="8" t="s">
        <v>8</v>
      </c>
      <c r="B230" s="6">
        <v>7.9999999999999995E-11</v>
      </c>
      <c r="C230" s="7">
        <v>0.03</v>
      </c>
    </row>
  </sheetData>
  <mergeCells count="23">
    <mergeCell ref="A3:B3"/>
    <mergeCell ref="A193:B193"/>
    <mergeCell ref="A203:B203"/>
    <mergeCell ref="A213:B213"/>
    <mergeCell ref="A223:B223"/>
    <mergeCell ref="A133:B133"/>
    <mergeCell ref="A143:B143"/>
    <mergeCell ref="A153:B153"/>
    <mergeCell ref="A163:B163"/>
    <mergeCell ref="A173:B173"/>
    <mergeCell ref="A183:B183"/>
    <mergeCell ref="A123:B123"/>
    <mergeCell ref="A13:B13"/>
    <mergeCell ref="A23:B23"/>
    <mergeCell ref="A33:B33"/>
    <mergeCell ref="A43:B43"/>
    <mergeCell ref="A103:B103"/>
    <mergeCell ref="A113:B113"/>
    <mergeCell ref="A53:B53"/>
    <mergeCell ref="A63:B63"/>
    <mergeCell ref="A73:B73"/>
    <mergeCell ref="A83:B83"/>
    <mergeCell ref="A93:B9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70"/>
  <sheetViews>
    <sheetView topLeftCell="A160" workbookViewId="0"/>
  </sheetViews>
  <sheetFormatPr defaultRowHeight="15" x14ac:dyDescent="0.25"/>
  <cols>
    <col min="10" max="10" width="8.7109375" style="14"/>
    <col min="13" max="13" width="17.85546875" customWidth="1"/>
    <col min="14" max="14" width="11" customWidth="1"/>
  </cols>
  <sheetData>
    <row r="2" spans="1:14" x14ac:dyDescent="0.25">
      <c r="M2" s="28" t="s">
        <v>83</v>
      </c>
      <c r="N2" s="28" t="s">
        <v>84</v>
      </c>
    </row>
    <row r="3" spans="1:14" ht="30.75" thickBot="1" x14ac:dyDescent="0.3">
      <c r="A3" s="38" t="s">
        <v>40</v>
      </c>
      <c r="B3" s="38"/>
      <c r="C3" s="12" t="s">
        <v>10</v>
      </c>
      <c r="K3" s="27" t="s">
        <v>82</v>
      </c>
      <c r="M3" s="16" t="str">
        <f>A3</f>
        <v>01.Oct.2019</v>
      </c>
      <c r="N3" s="1">
        <f>K5</f>
        <v>273380000</v>
      </c>
    </row>
    <row r="4" spans="1:14" ht="30.75" thickBot="1" x14ac:dyDescent="0.3">
      <c r="A4" s="2" t="s">
        <v>0</v>
      </c>
      <c r="B4" s="3" t="s">
        <v>1</v>
      </c>
      <c r="C4" s="4" t="s">
        <v>2</v>
      </c>
      <c r="M4" s="16" t="str">
        <f>A13</f>
        <v>02.Oct.2019</v>
      </c>
      <c r="N4" s="1">
        <f>K15</f>
        <v>271470000</v>
      </c>
    </row>
    <row r="5" spans="1:14" ht="15.75" thickBot="1" x14ac:dyDescent="0.3">
      <c r="A5" s="5" t="s">
        <v>3</v>
      </c>
      <c r="B5" s="6">
        <v>3.6800000000000001E-9</v>
      </c>
      <c r="C5" s="7">
        <v>0.91</v>
      </c>
      <c r="J5" s="14" t="s">
        <v>81</v>
      </c>
      <c r="K5" s="1">
        <v>273380000</v>
      </c>
      <c r="M5" s="16" t="str">
        <f>A23</f>
        <v>03.Oct.2019</v>
      </c>
      <c r="N5" s="1">
        <f>K25</f>
        <v>269990000</v>
      </c>
    </row>
    <row r="6" spans="1:14" ht="15.75" thickBot="1" x14ac:dyDescent="0.3">
      <c r="A6" s="8" t="s">
        <v>4</v>
      </c>
      <c r="B6" s="6">
        <v>6.1499999999999996E-9</v>
      </c>
      <c r="C6" s="7">
        <v>1.68</v>
      </c>
      <c r="M6" s="16" t="str">
        <f>A33</f>
        <v>04.Oct.2019  1</v>
      </c>
      <c r="N6" s="1">
        <f>K35</f>
        <v>282320000</v>
      </c>
    </row>
    <row r="7" spans="1:14" ht="15.75" thickBot="1" x14ac:dyDescent="0.3">
      <c r="A7" s="8" t="s">
        <v>5</v>
      </c>
      <c r="B7" s="6">
        <v>6.2199999999999996E-9</v>
      </c>
      <c r="C7" s="7">
        <v>1.71</v>
      </c>
      <c r="M7" s="16" t="str">
        <f>A43</f>
        <v>04.Oct.2019  2</v>
      </c>
      <c r="N7" s="1">
        <f>K45</f>
        <v>268980000</v>
      </c>
    </row>
    <row r="8" spans="1:14" ht="15.75" thickBot="1" x14ac:dyDescent="0.3">
      <c r="A8" s="8" t="s">
        <v>6</v>
      </c>
      <c r="B8" s="6">
        <v>2.6700000000000001E-9</v>
      </c>
      <c r="C8" s="7">
        <v>0.77</v>
      </c>
      <c r="M8" s="16" t="str">
        <f>A53</f>
        <v>05.Oct.2019</v>
      </c>
      <c r="N8" s="1">
        <f>K55</f>
        <v>267190000</v>
      </c>
    </row>
    <row r="9" spans="1:14" ht="15.75" thickBot="1" x14ac:dyDescent="0.3">
      <c r="A9" s="8" t="s">
        <v>7</v>
      </c>
      <c r="B9" s="6">
        <v>2.7700000000000002E-9</v>
      </c>
      <c r="C9" s="7">
        <v>0.8</v>
      </c>
      <c r="M9" s="16" t="str">
        <f>A63</f>
        <v>06.Oct.2019</v>
      </c>
      <c r="N9" s="1">
        <f>K65</f>
        <v>266610000</v>
      </c>
    </row>
    <row r="10" spans="1:14" ht="15.75" thickBot="1" x14ac:dyDescent="0.3">
      <c r="A10" s="8" t="s">
        <v>8</v>
      </c>
      <c r="B10" s="6">
        <v>1.2E-10</v>
      </c>
      <c r="C10" s="7">
        <v>0.03</v>
      </c>
      <c r="M10" s="16" t="str">
        <f>A73</f>
        <v>07.Oct.2019  1</v>
      </c>
      <c r="N10" s="1">
        <f>K75</f>
        <v>270630000</v>
      </c>
    </row>
    <row r="11" spans="1:14" x14ac:dyDescent="0.25">
      <c r="M11" s="16" t="str">
        <f>A83</f>
        <v>07.Oct.2019  2</v>
      </c>
      <c r="N11" s="1">
        <f>K85</f>
        <v>263970000</v>
      </c>
    </row>
    <row r="12" spans="1:14" x14ac:dyDescent="0.25">
      <c r="M12" s="16" t="str">
        <f>A93</f>
        <v>08.Oct.2019</v>
      </c>
      <c r="N12" s="1">
        <f>K95</f>
        <v>265260000</v>
      </c>
    </row>
    <row r="13" spans="1:14" ht="30.75" thickBot="1" x14ac:dyDescent="0.3">
      <c r="A13" s="38" t="s">
        <v>41</v>
      </c>
      <c r="B13" s="38"/>
      <c r="C13" s="12" t="s">
        <v>10</v>
      </c>
      <c r="M13" s="16" t="str">
        <f>A103</f>
        <v>09.Oct.2019</v>
      </c>
      <c r="N13" s="1">
        <f>K105</f>
        <v>267520000</v>
      </c>
    </row>
    <row r="14" spans="1:14" ht="30.75" thickBot="1" x14ac:dyDescent="0.3">
      <c r="A14" s="2" t="s">
        <v>0</v>
      </c>
      <c r="B14" s="3" t="s">
        <v>1</v>
      </c>
      <c r="C14" s="4" t="s">
        <v>2</v>
      </c>
      <c r="M14" s="16" t="str">
        <f>A113</f>
        <v>10.Oct.2019</v>
      </c>
      <c r="N14" s="1">
        <f>K115</f>
        <v>268210000</v>
      </c>
    </row>
    <row r="15" spans="1:14" ht="15.75" thickBot="1" x14ac:dyDescent="0.3">
      <c r="A15" s="5" t="s">
        <v>3</v>
      </c>
      <c r="B15" s="6">
        <v>3.6600000000000002E-9</v>
      </c>
      <c r="C15" s="7">
        <v>0.91</v>
      </c>
      <c r="J15" s="14" t="s">
        <v>81</v>
      </c>
      <c r="K15" s="1">
        <v>271470000</v>
      </c>
      <c r="M15" s="16" t="str">
        <f>A123</f>
        <v>11.Oct.2019</v>
      </c>
      <c r="N15" s="1">
        <f>K125</f>
        <v>266540000</v>
      </c>
    </row>
    <row r="16" spans="1:14" ht="15.75" thickBot="1" x14ac:dyDescent="0.3">
      <c r="A16" s="8" t="s">
        <v>4</v>
      </c>
      <c r="B16" s="6">
        <v>6.2099999999999999E-9</v>
      </c>
      <c r="C16" s="7">
        <v>1.68</v>
      </c>
      <c r="M16" s="16" t="str">
        <f>A133</f>
        <v>12.Oct.2019</v>
      </c>
      <c r="N16" s="1">
        <f>K135</f>
        <v>275570000</v>
      </c>
    </row>
    <row r="17" spans="1:14" ht="15.75" thickBot="1" x14ac:dyDescent="0.3">
      <c r="A17" s="8" t="s">
        <v>5</v>
      </c>
      <c r="B17" s="6">
        <v>6.2199999999999996E-9</v>
      </c>
      <c r="C17" s="7">
        <v>1.71</v>
      </c>
      <c r="M17" s="16" t="str">
        <f>A143</f>
        <v>13.Oct.2019</v>
      </c>
      <c r="N17" s="1">
        <f>K145</f>
        <v>283410000</v>
      </c>
    </row>
    <row r="18" spans="1:14" ht="15.75" thickBot="1" x14ac:dyDescent="0.3">
      <c r="A18" s="8" t="s">
        <v>6</v>
      </c>
      <c r="B18" s="6">
        <v>2.7299999999999999E-9</v>
      </c>
      <c r="C18" s="7">
        <v>0.77</v>
      </c>
      <c r="M18" s="16" t="str">
        <f>A153</f>
        <v>14.Oct.2019</v>
      </c>
      <c r="N18" s="1">
        <f>K155</f>
        <v>284460000</v>
      </c>
    </row>
    <row r="19" spans="1:14" ht="15.75" thickBot="1" x14ac:dyDescent="0.3">
      <c r="A19" s="8" t="s">
        <v>7</v>
      </c>
      <c r="B19" s="6">
        <v>2.7999999999999998E-9</v>
      </c>
      <c r="C19" s="7">
        <v>0.8</v>
      </c>
      <c r="M19" s="16" t="str">
        <f>A163</f>
        <v>15.Oct.2019</v>
      </c>
      <c r="N19" s="1">
        <f>K165</f>
        <v>281450000</v>
      </c>
    </row>
    <row r="20" spans="1:14" ht="15.75" thickBot="1" x14ac:dyDescent="0.3">
      <c r="A20" s="8" t="s">
        <v>8</v>
      </c>
      <c r="B20" s="6">
        <v>7.9999999999999995E-11</v>
      </c>
      <c r="C20" s="7">
        <v>0.03</v>
      </c>
      <c r="M20" s="16" t="str">
        <f>A173</f>
        <v>16.Oct.2019</v>
      </c>
      <c r="N20" s="1">
        <f>K175</f>
        <v>281410000</v>
      </c>
    </row>
    <row r="21" spans="1:14" x14ac:dyDescent="0.25">
      <c r="M21" s="16" t="str">
        <f>A183</f>
        <v>17.Oct.2019   1</v>
      </c>
      <c r="N21" s="1">
        <f>K185</f>
        <v>280050000</v>
      </c>
    </row>
    <row r="22" spans="1:14" x14ac:dyDescent="0.25">
      <c r="M22" s="16" t="str">
        <f>A193</f>
        <v>17.Oct.2019  2</v>
      </c>
      <c r="N22" s="1">
        <f>K195</f>
        <v>268140000</v>
      </c>
    </row>
    <row r="23" spans="1:14" ht="30.75" thickBot="1" x14ac:dyDescent="0.3">
      <c r="A23" s="38" t="s">
        <v>42</v>
      </c>
      <c r="B23" s="38"/>
      <c r="C23" s="12" t="s">
        <v>10</v>
      </c>
      <c r="M23" s="16" t="str">
        <f>A203</f>
        <v>18.Oct.2019</v>
      </c>
      <c r="N23" s="1">
        <f>K205</f>
        <v>279450000</v>
      </c>
    </row>
    <row r="24" spans="1:14" ht="30.75" thickBot="1" x14ac:dyDescent="0.3">
      <c r="A24" s="2" t="s">
        <v>0</v>
      </c>
      <c r="B24" s="3" t="s">
        <v>1</v>
      </c>
      <c r="C24" s="4" t="s">
        <v>2</v>
      </c>
      <c r="M24" s="16" t="str">
        <f>A213</f>
        <v>19.Oct.2019</v>
      </c>
      <c r="N24" s="1">
        <f>K215</f>
        <v>281420000</v>
      </c>
    </row>
    <row r="25" spans="1:14" ht="15.75" thickBot="1" x14ac:dyDescent="0.3">
      <c r="A25" s="5" t="s">
        <v>3</v>
      </c>
      <c r="B25" s="6">
        <v>3.6399999999999998E-9</v>
      </c>
      <c r="C25" s="7">
        <v>0.91</v>
      </c>
      <c r="J25" s="14" t="s">
        <v>81</v>
      </c>
      <c r="K25" s="1">
        <v>269990000</v>
      </c>
      <c r="M25" s="16" t="str">
        <f>A223</f>
        <v>20.Oct.2019</v>
      </c>
      <c r="N25" s="1">
        <f>K225</f>
        <v>277080000</v>
      </c>
    </row>
    <row r="26" spans="1:14" ht="15.75" thickBot="1" x14ac:dyDescent="0.3">
      <c r="A26" s="8" t="s">
        <v>4</v>
      </c>
      <c r="B26" s="6">
        <v>6.2199999999999996E-9</v>
      </c>
      <c r="C26" s="7">
        <v>1.68</v>
      </c>
      <c r="M26" s="16" t="str">
        <f>A233</f>
        <v>21.Oct.2019</v>
      </c>
      <c r="N26" s="1">
        <f>K235</f>
        <v>280350000</v>
      </c>
    </row>
    <row r="27" spans="1:14" ht="15.75" thickBot="1" x14ac:dyDescent="0.3">
      <c r="A27" s="8" t="s">
        <v>5</v>
      </c>
      <c r="B27" s="6">
        <v>6.3199999999999997E-9</v>
      </c>
      <c r="C27" s="7">
        <v>1.71</v>
      </c>
      <c r="M27" s="16" t="str">
        <f>A243</f>
        <v>22.Oct.2019</v>
      </c>
      <c r="N27" s="1">
        <f>K245</f>
        <v>279380000</v>
      </c>
    </row>
    <row r="28" spans="1:14" ht="15.75" thickBot="1" x14ac:dyDescent="0.3">
      <c r="A28" s="8" t="s">
        <v>6</v>
      </c>
      <c r="B28" s="6">
        <v>2.7499999999999998E-9</v>
      </c>
      <c r="C28" s="7">
        <v>0.77</v>
      </c>
      <c r="M28" s="16" t="str">
        <f>A253</f>
        <v>23.Oct.2019</v>
      </c>
      <c r="N28" s="1">
        <f>K255</f>
        <v>279650000</v>
      </c>
    </row>
    <row r="29" spans="1:14" ht="15.75" thickBot="1" x14ac:dyDescent="0.3">
      <c r="A29" s="8" t="s">
        <v>7</v>
      </c>
      <c r="B29" s="6">
        <v>2.8299999999999999E-9</v>
      </c>
      <c r="C29" s="7">
        <v>0.8</v>
      </c>
      <c r="M29" s="16" t="str">
        <f>A263</f>
        <v>24.Oct.2019  1</v>
      </c>
      <c r="N29" s="1">
        <f>K265</f>
        <v>286290000</v>
      </c>
    </row>
    <row r="30" spans="1:14" ht="15.75" thickBot="1" x14ac:dyDescent="0.3">
      <c r="A30" s="8" t="s">
        <v>8</v>
      </c>
      <c r="B30" s="6">
        <v>1E-10</v>
      </c>
      <c r="C30" s="7">
        <v>0.03</v>
      </c>
      <c r="M30" s="16" t="str">
        <f>A273</f>
        <v>24.Oct.2019  2</v>
      </c>
      <c r="N30" s="1">
        <f>K275</f>
        <v>281350000</v>
      </c>
    </row>
    <row r="31" spans="1:14" x14ac:dyDescent="0.25">
      <c r="M31" s="16" t="str">
        <f>A283</f>
        <v>25.Oct.2019</v>
      </c>
      <c r="N31" s="1">
        <f>K285</f>
        <v>277060000</v>
      </c>
    </row>
    <row r="32" spans="1:14" x14ac:dyDescent="0.25">
      <c r="M32" s="16" t="str">
        <f>A293</f>
        <v>26.Oct.2019</v>
      </c>
      <c r="N32" s="1">
        <f>K295</f>
        <v>279430000</v>
      </c>
    </row>
    <row r="33" spans="1:14" ht="30.75" thickBot="1" x14ac:dyDescent="0.3">
      <c r="A33" s="38" t="s">
        <v>43</v>
      </c>
      <c r="B33" s="38"/>
      <c r="C33" s="12" t="s">
        <v>10</v>
      </c>
      <c r="M33" s="16" t="str">
        <f>A303</f>
        <v>27.Oct.2019</v>
      </c>
      <c r="N33" s="1">
        <f>K305</f>
        <v>282270000</v>
      </c>
    </row>
    <row r="34" spans="1:14" ht="30.75" thickBot="1" x14ac:dyDescent="0.3">
      <c r="A34" s="2" t="s">
        <v>0</v>
      </c>
      <c r="B34" s="3" t="s">
        <v>1</v>
      </c>
      <c r="C34" s="4" t="s">
        <v>2</v>
      </c>
      <c r="M34" s="16" t="str">
        <f>A313</f>
        <v>28.Oct.2019   1</v>
      </c>
      <c r="N34" s="1">
        <f>K315</f>
        <v>282980000</v>
      </c>
    </row>
    <row r="35" spans="1:14" ht="15.75" thickBot="1" x14ac:dyDescent="0.3">
      <c r="A35" s="5" t="s">
        <v>3</v>
      </c>
      <c r="B35" s="6">
        <v>3.65E-9</v>
      </c>
      <c r="C35" s="7">
        <v>0.91</v>
      </c>
      <c r="J35" s="14" t="s">
        <v>81</v>
      </c>
      <c r="K35" s="1">
        <v>282320000</v>
      </c>
      <c r="M35" s="16" t="str">
        <f>A323</f>
        <v>28.Oct.2019  2</v>
      </c>
      <c r="N35" s="1">
        <f>K325</f>
        <v>273740000</v>
      </c>
    </row>
    <row r="36" spans="1:14" ht="15.75" thickBot="1" x14ac:dyDescent="0.3">
      <c r="A36" s="8" t="s">
        <v>4</v>
      </c>
      <c r="B36" s="6">
        <v>5.8500000000000003E-9</v>
      </c>
      <c r="C36" s="7">
        <v>1.68</v>
      </c>
      <c r="M36" s="16" t="str">
        <f>A333</f>
        <v>29.Oct.2019</v>
      </c>
      <c r="N36" s="1">
        <f>K335</f>
        <v>268400000</v>
      </c>
    </row>
    <row r="37" spans="1:14" ht="15.75" thickBot="1" x14ac:dyDescent="0.3">
      <c r="A37" s="8" t="s">
        <v>5</v>
      </c>
      <c r="B37" s="6">
        <v>6.3099999999999999E-9</v>
      </c>
      <c r="C37" s="7">
        <v>1.71</v>
      </c>
      <c r="M37" s="16" t="str">
        <f>A343</f>
        <v>30.Oct.2019</v>
      </c>
      <c r="N37" s="1">
        <f>K345</f>
        <v>276690000</v>
      </c>
    </row>
    <row r="38" spans="1:14" ht="15.75" thickBot="1" x14ac:dyDescent="0.3">
      <c r="A38" s="8" t="s">
        <v>6</v>
      </c>
      <c r="B38" s="6">
        <v>2.2200000000000002E-9</v>
      </c>
      <c r="C38" s="7">
        <v>0.77</v>
      </c>
      <c r="M38" s="16" t="str">
        <f>A353</f>
        <v>31.Oct.2019   1</v>
      </c>
      <c r="N38" s="1">
        <f>K355</f>
        <v>276590000</v>
      </c>
    </row>
    <row r="39" spans="1:14" ht="15.75" thickBot="1" x14ac:dyDescent="0.3">
      <c r="A39" s="8" t="s">
        <v>7</v>
      </c>
      <c r="B39" s="6">
        <v>2.69E-9</v>
      </c>
      <c r="C39" s="7">
        <v>0.8</v>
      </c>
      <c r="M39" s="16" t="str">
        <f>A363</f>
        <v>31.Oct.2019   2</v>
      </c>
      <c r="N39" s="1">
        <f>K365</f>
        <v>273320000</v>
      </c>
    </row>
    <row r="40" spans="1:14" ht="15.75" thickBot="1" x14ac:dyDescent="0.3">
      <c r="A40" s="8" t="s">
        <v>8</v>
      </c>
      <c r="B40" s="6">
        <v>4.8E-10</v>
      </c>
      <c r="C40" s="7">
        <v>0.03</v>
      </c>
      <c r="N40" s="1"/>
    </row>
    <row r="41" spans="1:14" x14ac:dyDescent="0.25">
      <c r="M41" s="15" t="s">
        <v>13</v>
      </c>
      <c r="N41" s="1">
        <f>AVERAGE(N3:N39)</f>
        <v>275459729.72972971</v>
      </c>
    </row>
    <row r="42" spans="1:14" x14ac:dyDescent="0.25">
      <c r="M42" s="15" t="s">
        <v>85</v>
      </c>
      <c r="N42" s="1">
        <f>STDEV(N3:N39)</f>
        <v>6400830.0184370568</v>
      </c>
    </row>
    <row r="43" spans="1:14" ht="30.75" thickBot="1" x14ac:dyDescent="0.3">
      <c r="A43" s="38" t="s">
        <v>44</v>
      </c>
      <c r="B43" s="38"/>
      <c r="C43" s="12" t="s">
        <v>10</v>
      </c>
    </row>
    <row r="44" spans="1:14" ht="30.75" thickBot="1" x14ac:dyDescent="0.3">
      <c r="A44" s="2" t="s">
        <v>0</v>
      </c>
      <c r="B44" s="3" t="s">
        <v>1</v>
      </c>
      <c r="C44" s="4" t="s">
        <v>2</v>
      </c>
    </row>
    <row r="45" spans="1:14" ht="15.75" thickBot="1" x14ac:dyDescent="0.3">
      <c r="A45" s="5" t="s">
        <v>3</v>
      </c>
      <c r="B45" s="6">
        <v>3.6300000000000001E-9</v>
      </c>
      <c r="C45" s="7">
        <v>0.91</v>
      </c>
      <c r="J45" s="14" t="s">
        <v>81</v>
      </c>
      <c r="K45" s="1">
        <v>268980000</v>
      </c>
    </row>
    <row r="46" spans="1:14" ht="15.75" thickBot="1" x14ac:dyDescent="0.3">
      <c r="A46" s="8" t="s">
        <v>4</v>
      </c>
      <c r="B46" s="6">
        <v>6.2600000000000003E-9</v>
      </c>
      <c r="C46" s="7">
        <v>1.68</v>
      </c>
    </row>
    <row r="47" spans="1:14" ht="15.75" thickBot="1" x14ac:dyDescent="0.3">
      <c r="A47" s="8" t="s">
        <v>5</v>
      </c>
      <c r="B47" s="6">
        <v>6.1799999999999998E-9</v>
      </c>
      <c r="C47" s="7">
        <v>1.71</v>
      </c>
    </row>
    <row r="48" spans="1:14" ht="15.75" thickBot="1" x14ac:dyDescent="0.3">
      <c r="A48" s="8" t="s">
        <v>6</v>
      </c>
      <c r="B48" s="6">
        <v>2.7999999999999998E-9</v>
      </c>
      <c r="C48" s="7">
        <v>0.77</v>
      </c>
    </row>
    <row r="49" spans="1:11" ht="15.75" thickBot="1" x14ac:dyDescent="0.3">
      <c r="A49" s="8" t="s">
        <v>7</v>
      </c>
      <c r="B49" s="6">
        <v>2.7900000000000001E-9</v>
      </c>
      <c r="C49" s="7">
        <v>0.8</v>
      </c>
    </row>
    <row r="50" spans="1:11" ht="15.75" thickBot="1" x14ac:dyDescent="0.3">
      <c r="A50" s="8" t="s">
        <v>8</v>
      </c>
      <c r="B50" s="6">
        <v>0</v>
      </c>
      <c r="C50" s="7">
        <v>0.03</v>
      </c>
    </row>
    <row r="53" spans="1:11" ht="30.75" thickBot="1" x14ac:dyDescent="0.3">
      <c r="A53" s="38" t="s">
        <v>11</v>
      </c>
      <c r="B53" s="38"/>
      <c r="C53" s="12" t="s">
        <v>10</v>
      </c>
    </row>
    <row r="54" spans="1:11" ht="30.75" thickBot="1" x14ac:dyDescent="0.3">
      <c r="A54" s="2" t="s">
        <v>0</v>
      </c>
      <c r="B54" s="3" t="s">
        <v>1</v>
      </c>
      <c r="C54" s="4" t="s">
        <v>2</v>
      </c>
    </row>
    <row r="55" spans="1:11" ht="15.75" thickBot="1" x14ac:dyDescent="0.3">
      <c r="A55" s="5" t="s">
        <v>3</v>
      </c>
      <c r="B55" s="6">
        <v>3.6300000000000001E-9</v>
      </c>
      <c r="C55" s="7">
        <v>0.91</v>
      </c>
      <c r="J55" s="14" t="s">
        <v>81</v>
      </c>
      <c r="K55" s="1">
        <v>267190000</v>
      </c>
    </row>
    <row r="56" spans="1:11" ht="15.75" thickBot="1" x14ac:dyDescent="0.3">
      <c r="A56" s="8" t="s">
        <v>4</v>
      </c>
      <c r="B56" s="6">
        <v>6.3099999999999999E-9</v>
      </c>
      <c r="C56" s="7">
        <v>1.68</v>
      </c>
    </row>
    <row r="57" spans="1:11" ht="15.75" thickBot="1" x14ac:dyDescent="0.3">
      <c r="A57" s="8" t="s">
        <v>5</v>
      </c>
      <c r="B57" s="6">
        <v>6.1799999999999998E-9</v>
      </c>
      <c r="C57" s="7">
        <v>1.71</v>
      </c>
    </row>
    <row r="58" spans="1:11" ht="15.75" thickBot="1" x14ac:dyDescent="0.3">
      <c r="A58" s="8" t="s">
        <v>6</v>
      </c>
      <c r="B58" s="6">
        <v>2.7799999999999999E-9</v>
      </c>
      <c r="C58" s="7">
        <v>0.77</v>
      </c>
    </row>
    <row r="59" spans="1:11" ht="15.75" thickBot="1" x14ac:dyDescent="0.3">
      <c r="A59" s="8" t="s">
        <v>7</v>
      </c>
      <c r="B59" s="6">
        <v>2.7200000000000001E-9</v>
      </c>
      <c r="C59" s="7">
        <v>0.8</v>
      </c>
    </row>
    <row r="60" spans="1:11" ht="15.75" thickBot="1" x14ac:dyDescent="0.3">
      <c r="A60" s="8" t="s">
        <v>8</v>
      </c>
      <c r="B60" s="6">
        <v>9.9999999999999994E-12</v>
      </c>
      <c r="C60" s="7">
        <v>0.03</v>
      </c>
    </row>
    <row r="63" spans="1:11" ht="30.75" thickBot="1" x14ac:dyDescent="0.3">
      <c r="A63" s="38" t="s">
        <v>12</v>
      </c>
      <c r="B63" s="38"/>
      <c r="C63" s="12" t="s">
        <v>10</v>
      </c>
    </row>
    <row r="64" spans="1:11" ht="30.75" thickBot="1" x14ac:dyDescent="0.3">
      <c r="A64" s="2" t="s">
        <v>0</v>
      </c>
      <c r="B64" s="3" t="s">
        <v>1</v>
      </c>
      <c r="C64" s="4" t="s">
        <v>2</v>
      </c>
    </row>
    <row r="65" spans="1:11" ht="15.75" thickBot="1" x14ac:dyDescent="0.3">
      <c r="A65" s="5" t="s">
        <v>3</v>
      </c>
      <c r="B65" s="6">
        <v>3.6300000000000001E-9</v>
      </c>
      <c r="C65" s="7">
        <v>0.91</v>
      </c>
      <c r="J65" s="14" t="s">
        <v>81</v>
      </c>
      <c r="K65" s="1">
        <v>266610000</v>
      </c>
    </row>
    <row r="66" spans="1:11" ht="15.75" thickBot="1" x14ac:dyDescent="0.3">
      <c r="A66" s="8" t="s">
        <v>4</v>
      </c>
      <c r="B66" s="6">
        <v>6.2900000000000004E-9</v>
      </c>
      <c r="C66" s="7">
        <v>1.68</v>
      </c>
    </row>
    <row r="67" spans="1:11" ht="15.75" thickBot="1" x14ac:dyDescent="0.3">
      <c r="A67" s="8" t="s">
        <v>5</v>
      </c>
      <c r="B67" s="6">
        <v>6.2600000000000003E-9</v>
      </c>
      <c r="C67" s="7">
        <v>1.71</v>
      </c>
    </row>
    <row r="68" spans="1:11" ht="15.75" thickBot="1" x14ac:dyDescent="0.3">
      <c r="A68" s="8" t="s">
        <v>6</v>
      </c>
      <c r="B68" s="6">
        <v>2.81E-9</v>
      </c>
      <c r="C68" s="7">
        <v>0.77</v>
      </c>
    </row>
    <row r="69" spans="1:11" ht="15.75" thickBot="1" x14ac:dyDescent="0.3">
      <c r="A69" s="8" t="s">
        <v>7</v>
      </c>
      <c r="B69" s="6">
        <v>2.7700000000000002E-9</v>
      </c>
      <c r="C69" s="7">
        <v>0.8</v>
      </c>
    </row>
    <row r="70" spans="1:11" ht="15.75" thickBot="1" x14ac:dyDescent="0.3">
      <c r="A70" s="8" t="s">
        <v>8</v>
      </c>
      <c r="B70" s="6">
        <v>9.9999999999999994E-12</v>
      </c>
      <c r="C70" s="7">
        <v>0.03</v>
      </c>
    </row>
    <row r="73" spans="1:11" ht="30.75" thickBot="1" x14ac:dyDescent="0.3">
      <c r="A73" s="38" t="s">
        <v>45</v>
      </c>
      <c r="B73" s="38"/>
      <c r="C73" s="12" t="s">
        <v>10</v>
      </c>
    </row>
    <row r="74" spans="1:11" ht="30.75" thickBot="1" x14ac:dyDescent="0.3">
      <c r="A74" s="2" t="s">
        <v>0</v>
      </c>
      <c r="B74" s="3" t="s">
        <v>1</v>
      </c>
      <c r="C74" s="4" t="s">
        <v>2</v>
      </c>
    </row>
    <row r="75" spans="1:11" ht="15.75" thickBot="1" x14ac:dyDescent="0.3">
      <c r="A75" s="5" t="s">
        <v>3</v>
      </c>
      <c r="B75" s="6">
        <v>3.6399999999999998E-9</v>
      </c>
      <c r="C75" s="7">
        <v>0.91</v>
      </c>
      <c r="J75" s="14" t="s">
        <v>81</v>
      </c>
      <c r="K75" s="1">
        <v>270630000</v>
      </c>
    </row>
    <row r="76" spans="1:11" ht="15.75" thickBot="1" x14ac:dyDescent="0.3">
      <c r="A76" s="8" t="s">
        <v>4</v>
      </c>
      <c r="B76" s="6">
        <v>6.2600000000000003E-9</v>
      </c>
      <c r="C76" s="7">
        <v>1.68</v>
      </c>
    </row>
    <row r="77" spans="1:11" ht="15.75" thickBot="1" x14ac:dyDescent="0.3">
      <c r="A77" s="8" t="s">
        <v>5</v>
      </c>
      <c r="B77" s="6">
        <v>6.1600000000000002E-9</v>
      </c>
      <c r="C77" s="7">
        <v>1.71</v>
      </c>
    </row>
    <row r="78" spans="1:11" ht="15.75" thickBot="1" x14ac:dyDescent="0.3">
      <c r="A78" s="8" t="s">
        <v>6</v>
      </c>
      <c r="B78" s="6">
        <v>2.8200000000000002E-9</v>
      </c>
      <c r="C78" s="7">
        <v>0.77</v>
      </c>
    </row>
    <row r="79" spans="1:11" ht="15.75" thickBot="1" x14ac:dyDescent="0.3">
      <c r="A79" s="8" t="s">
        <v>7</v>
      </c>
      <c r="B79" s="6">
        <v>2.7900000000000001E-9</v>
      </c>
      <c r="C79" s="7">
        <v>0.8</v>
      </c>
    </row>
    <row r="80" spans="1:11" ht="15.75" thickBot="1" x14ac:dyDescent="0.3">
      <c r="A80" s="8" t="s">
        <v>8</v>
      </c>
      <c r="B80" s="6">
        <v>3E-11</v>
      </c>
      <c r="C80" s="7">
        <v>0.03</v>
      </c>
    </row>
    <row r="83" spans="1:11" ht="30.75" thickBot="1" x14ac:dyDescent="0.3">
      <c r="A83" s="38" t="s">
        <v>46</v>
      </c>
      <c r="B83" s="38"/>
      <c r="C83" s="12" t="s">
        <v>10</v>
      </c>
    </row>
    <row r="84" spans="1:11" ht="30.75" thickBot="1" x14ac:dyDescent="0.3">
      <c r="A84" s="2" t="s">
        <v>0</v>
      </c>
      <c r="B84" s="3" t="s">
        <v>1</v>
      </c>
      <c r="C84" s="4" t="s">
        <v>2</v>
      </c>
    </row>
    <row r="85" spans="1:11" ht="15.75" thickBot="1" x14ac:dyDescent="0.3">
      <c r="A85" s="5" t="s">
        <v>3</v>
      </c>
      <c r="B85" s="6">
        <v>3.7E-9</v>
      </c>
      <c r="C85" s="7">
        <v>0.91</v>
      </c>
      <c r="J85" s="14" t="s">
        <v>81</v>
      </c>
      <c r="K85" s="1">
        <v>263970000</v>
      </c>
    </row>
    <row r="86" spans="1:11" ht="15.75" thickBot="1" x14ac:dyDescent="0.3">
      <c r="A86" s="8" t="s">
        <v>4</v>
      </c>
      <c r="B86" s="6">
        <v>6.3300000000000003E-9</v>
      </c>
      <c r="C86" s="7">
        <v>1.68</v>
      </c>
    </row>
    <row r="87" spans="1:11" ht="15.75" thickBot="1" x14ac:dyDescent="0.3">
      <c r="A87" s="8" t="s">
        <v>5</v>
      </c>
      <c r="B87" s="6">
        <v>6.2900000000000004E-9</v>
      </c>
      <c r="C87" s="7">
        <v>1.71</v>
      </c>
    </row>
    <row r="88" spans="1:11" ht="15.75" thickBot="1" x14ac:dyDescent="0.3">
      <c r="A88" s="8" t="s">
        <v>6</v>
      </c>
      <c r="B88" s="6">
        <v>2.7700000000000002E-9</v>
      </c>
      <c r="C88" s="7">
        <v>0.77</v>
      </c>
    </row>
    <row r="89" spans="1:11" ht="15.75" thickBot="1" x14ac:dyDescent="0.3">
      <c r="A89" s="8" t="s">
        <v>7</v>
      </c>
      <c r="B89" s="6">
        <v>2.7700000000000002E-9</v>
      </c>
      <c r="C89" s="7">
        <v>0.8</v>
      </c>
    </row>
    <row r="90" spans="1:11" ht="15.75" thickBot="1" x14ac:dyDescent="0.3">
      <c r="A90" s="8" t="s">
        <v>8</v>
      </c>
      <c r="B90" s="6">
        <v>0</v>
      </c>
      <c r="C90" s="7">
        <v>0.03</v>
      </c>
    </row>
    <row r="93" spans="1:11" ht="30.75" thickBot="1" x14ac:dyDescent="0.3">
      <c r="A93" s="38" t="s">
        <v>47</v>
      </c>
      <c r="B93" s="38"/>
      <c r="C93" s="12" t="s">
        <v>10</v>
      </c>
    </row>
    <row r="94" spans="1:11" ht="30.75" thickBot="1" x14ac:dyDescent="0.3">
      <c r="A94" s="2" t="s">
        <v>0</v>
      </c>
      <c r="B94" s="3" t="s">
        <v>1</v>
      </c>
      <c r="C94" s="4" t="s">
        <v>2</v>
      </c>
    </row>
    <row r="95" spans="1:11" ht="15.75" thickBot="1" x14ac:dyDescent="0.3">
      <c r="A95" s="5" t="s">
        <v>3</v>
      </c>
      <c r="B95" s="6">
        <v>3.6899999999999999E-9</v>
      </c>
      <c r="C95" s="7">
        <v>0.91</v>
      </c>
      <c r="J95" s="14" t="s">
        <v>81</v>
      </c>
      <c r="K95" s="1">
        <v>265260000</v>
      </c>
    </row>
    <row r="96" spans="1:11" ht="15.75" thickBot="1" x14ac:dyDescent="0.3">
      <c r="A96" s="8" t="s">
        <v>4</v>
      </c>
      <c r="B96" s="6">
        <v>6.2900000000000004E-9</v>
      </c>
      <c r="C96" s="7">
        <v>1.68</v>
      </c>
    </row>
    <row r="97" spans="1:11" ht="15.75" thickBot="1" x14ac:dyDescent="0.3">
      <c r="A97" s="8" t="s">
        <v>5</v>
      </c>
      <c r="B97" s="6">
        <v>6.2799999999999998E-9</v>
      </c>
      <c r="C97" s="7">
        <v>1.71</v>
      </c>
    </row>
    <row r="98" spans="1:11" ht="15.75" thickBot="1" x14ac:dyDescent="0.3">
      <c r="A98" s="8" t="s">
        <v>6</v>
      </c>
      <c r="B98" s="6">
        <v>2.7700000000000002E-9</v>
      </c>
      <c r="C98" s="7">
        <v>0.77</v>
      </c>
    </row>
    <row r="99" spans="1:11" ht="15.75" thickBot="1" x14ac:dyDescent="0.3">
      <c r="A99" s="8" t="s">
        <v>7</v>
      </c>
      <c r="B99" s="6">
        <v>2.7400000000000001E-9</v>
      </c>
      <c r="C99" s="7">
        <v>0.8</v>
      </c>
    </row>
    <row r="100" spans="1:11" ht="15.75" thickBot="1" x14ac:dyDescent="0.3">
      <c r="A100" s="8" t="s">
        <v>8</v>
      </c>
      <c r="B100" s="6">
        <v>9.9999999999999994E-12</v>
      </c>
      <c r="C100" s="7">
        <v>0.03</v>
      </c>
    </row>
    <row r="103" spans="1:11" ht="30.75" thickBot="1" x14ac:dyDescent="0.3">
      <c r="A103" s="38" t="s">
        <v>48</v>
      </c>
      <c r="B103" s="38"/>
      <c r="C103" s="12" t="s">
        <v>10</v>
      </c>
    </row>
    <row r="104" spans="1:11" ht="30.75" thickBot="1" x14ac:dyDescent="0.3">
      <c r="A104" s="2" t="s">
        <v>0</v>
      </c>
      <c r="B104" s="3" t="s">
        <v>1</v>
      </c>
      <c r="C104" s="4" t="s">
        <v>2</v>
      </c>
    </row>
    <row r="105" spans="1:11" ht="15.75" thickBot="1" x14ac:dyDescent="0.3">
      <c r="A105" s="5" t="s">
        <v>3</v>
      </c>
      <c r="B105" s="6">
        <v>3.6699999999999999E-9</v>
      </c>
      <c r="C105" s="7">
        <v>0.91</v>
      </c>
      <c r="J105" s="14" t="s">
        <v>81</v>
      </c>
      <c r="K105" s="1">
        <v>267520000</v>
      </c>
    </row>
    <row r="106" spans="1:11" ht="15.75" thickBot="1" x14ac:dyDescent="0.3">
      <c r="A106" s="8" t="s">
        <v>4</v>
      </c>
      <c r="B106" s="6">
        <v>6.2900000000000004E-9</v>
      </c>
      <c r="C106" s="7">
        <v>1.68</v>
      </c>
    </row>
    <row r="107" spans="1:11" ht="15.75" thickBot="1" x14ac:dyDescent="0.3">
      <c r="A107" s="8" t="s">
        <v>5</v>
      </c>
      <c r="B107" s="6">
        <v>6.2099999999999999E-9</v>
      </c>
      <c r="C107" s="7">
        <v>1.71</v>
      </c>
    </row>
    <row r="108" spans="1:11" ht="15.75" thickBot="1" x14ac:dyDescent="0.3">
      <c r="A108" s="8" t="s">
        <v>6</v>
      </c>
      <c r="B108" s="6">
        <v>2.76E-9</v>
      </c>
      <c r="C108" s="7">
        <v>0.77</v>
      </c>
    </row>
    <row r="109" spans="1:11" ht="15.75" thickBot="1" x14ac:dyDescent="0.3">
      <c r="A109" s="8" t="s">
        <v>7</v>
      </c>
      <c r="B109" s="6">
        <v>2.7700000000000002E-9</v>
      </c>
      <c r="C109" s="7">
        <v>0.8</v>
      </c>
    </row>
    <row r="110" spans="1:11" ht="15.75" thickBot="1" x14ac:dyDescent="0.3">
      <c r="A110" s="8" t="s">
        <v>8</v>
      </c>
      <c r="B110" s="6">
        <v>1.9999999999999999E-11</v>
      </c>
      <c r="C110" s="7">
        <v>0.03</v>
      </c>
    </row>
    <row r="113" spans="1:11" ht="30.75" thickBot="1" x14ac:dyDescent="0.3">
      <c r="A113" s="38" t="s">
        <v>49</v>
      </c>
      <c r="B113" s="38"/>
      <c r="C113" s="12" t="s">
        <v>10</v>
      </c>
    </row>
    <row r="114" spans="1:11" ht="30.75" thickBot="1" x14ac:dyDescent="0.3">
      <c r="A114" s="2" t="s">
        <v>0</v>
      </c>
      <c r="B114" s="3" t="s">
        <v>1</v>
      </c>
      <c r="C114" s="4" t="s">
        <v>2</v>
      </c>
    </row>
    <row r="115" spans="1:11" ht="15.75" thickBot="1" x14ac:dyDescent="0.3">
      <c r="A115" s="5" t="s">
        <v>3</v>
      </c>
      <c r="B115" s="6">
        <v>3.6699999999999999E-9</v>
      </c>
      <c r="C115" s="7">
        <v>0.91</v>
      </c>
      <c r="J115" s="14" t="s">
        <v>81</v>
      </c>
      <c r="K115" s="1">
        <v>268210000</v>
      </c>
    </row>
    <row r="116" spans="1:11" ht="15.75" thickBot="1" x14ac:dyDescent="0.3">
      <c r="A116" s="8" t="s">
        <v>4</v>
      </c>
      <c r="B116" s="6">
        <v>6.2700000000000001E-9</v>
      </c>
      <c r="C116" s="7">
        <v>1.68</v>
      </c>
    </row>
    <row r="117" spans="1:11" ht="15.75" thickBot="1" x14ac:dyDescent="0.3">
      <c r="A117" s="8" t="s">
        <v>5</v>
      </c>
      <c r="B117" s="6">
        <v>6.1900000000000003E-9</v>
      </c>
      <c r="C117" s="7">
        <v>1.71</v>
      </c>
    </row>
    <row r="118" spans="1:11" ht="15.75" thickBot="1" x14ac:dyDescent="0.3">
      <c r="A118" s="8" t="s">
        <v>6</v>
      </c>
      <c r="B118" s="6">
        <v>2.7499999999999998E-9</v>
      </c>
      <c r="C118" s="7">
        <v>0.77</v>
      </c>
    </row>
    <row r="119" spans="1:11" ht="15.75" thickBot="1" x14ac:dyDescent="0.3">
      <c r="A119" s="8" t="s">
        <v>7</v>
      </c>
      <c r="B119" s="6">
        <v>2.7499999999999998E-9</v>
      </c>
      <c r="C119" s="7">
        <v>0.8</v>
      </c>
    </row>
    <row r="120" spans="1:11" ht="15.75" thickBot="1" x14ac:dyDescent="0.3">
      <c r="A120" s="8" t="s">
        <v>8</v>
      </c>
      <c r="B120" s="6">
        <v>1.9999999999999999E-11</v>
      </c>
      <c r="C120" s="7">
        <v>0.03</v>
      </c>
    </row>
    <row r="123" spans="1:11" ht="30.75" thickBot="1" x14ac:dyDescent="0.3">
      <c r="A123" s="38" t="s">
        <v>50</v>
      </c>
      <c r="B123" s="38"/>
      <c r="C123" s="12" t="s">
        <v>10</v>
      </c>
    </row>
    <row r="124" spans="1:11" ht="30.75" thickBot="1" x14ac:dyDescent="0.3">
      <c r="A124" s="2" t="s">
        <v>0</v>
      </c>
      <c r="B124" s="3" t="s">
        <v>1</v>
      </c>
      <c r="C124" s="4" t="s">
        <v>2</v>
      </c>
    </row>
    <row r="125" spans="1:11" ht="15.75" thickBot="1" x14ac:dyDescent="0.3">
      <c r="A125" s="5" t="s">
        <v>3</v>
      </c>
      <c r="B125" s="6">
        <v>3.65E-9</v>
      </c>
      <c r="C125" s="7">
        <v>0.91</v>
      </c>
      <c r="J125" s="14" t="s">
        <v>81</v>
      </c>
      <c r="K125" s="1">
        <v>266540000</v>
      </c>
    </row>
    <row r="126" spans="1:11" ht="15.75" thickBot="1" x14ac:dyDescent="0.3">
      <c r="A126" s="8" t="s">
        <v>4</v>
      </c>
      <c r="B126" s="6">
        <v>6.2900000000000004E-9</v>
      </c>
      <c r="C126" s="7">
        <v>1.68</v>
      </c>
    </row>
    <row r="127" spans="1:11" ht="15.75" thickBot="1" x14ac:dyDescent="0.3">
      <c r="A127" s="8" t="s">
        <v>5</v>
      </c>
      <c r="B127" s="6">
        <v>6.2300000000000002E-9</v>
      </c>
      <c r="C127" s="7">
        <v>1.71</v>
      </c>
    </row>
    <row r="128" spans="1:11" ht="15.75" thickBot="1" x14ac:dyDescent="0.3">
      <c r="A128" s="8" t="s">
        <v>6</v>
      </c>
      <c r="B128" s="6">
        <v>2.7799999999999999E-9</v>
      </c>
      <c r="C128" s="7">
        <v>0.77</v>
      </c>
    </row>
    <row r="129" spans="1:11" ht="15.75" thickBot="1" x14ac:dyDescent="0.3">
      <c r="A129" s="8" t="s">
        <v>7</v>
      </c>
      <c r="B129" s="6">
        <v>2.76E-9</v>
      </c>
      <c r="C129" s="7">
        <v>0.8</v>
      </c>
    </row>
    <row r="130" spans="1:11" ht="15.75" thickBot="1" x14ac:dyDescent="0.3">
      <c r="A130" s="8" t="s">
        <v>8</v>
      </c>
      <c r="B130" s="6">
        <v>0</v>
      </c>
      <c r="C130" s="7">
        <v>0.03</v>
      </c>
    </row>
    <row r="133" spans="1:11" ht="30.75" thickBot="1" x14ac:dyDescent="0.3">
      <c r="A133" s="38" t="s">
        <v>51</v>
      </c>
      <c r="B133" s="38"/>
      <c r="C133" s="12" t="s">
        <v>10</v>
      </c>
    </row>
    <row r="134" spans="1:11" ht="30.75" thickBot="1" x14ac:dyDescent="0.3">
      <c r="A134" s="2" t="s">
        <v>0</v>
      </c>
      <c r="B134" s="3" t="s">
        <v>1</v>
      </c>
      <c r="C134" s="4" t="s">
        <v>2</v>
      </c>
    </row>
    <row r="135" spans="1:11" ht="15.75" thickBot="1" x14ac:dyDescent="0.3">
      <c r="A135" s="5" t="s">
        <v>3</v>
      </c>
      <c r="B135" s="6">
        <v>3.6399999999999998E-9</v>
      </c>
      <c r="C135" s="7">
        <v>0.91</v>
      </c>
      <c r="J135" s="14" t="s">
        <v>81</v>
      </c>
      <c r="K135" s="1">
        <v>275570000</v>
      </c>
    </row>
    <row r="136" spans="1:11" ht="15.75" thickBot="1" x14ac:dyDescent="0.3">
      <c r="A136" s="8" t="s">
        <v>4</v>
      </c>
      <c r="B136" s="6">
        <v>6.1300000000000001E-9</v>
      </c>
      <c r="C136" s="7">
        <v>1.68</v>
      </c>
    </row>
    <row r="137" spans="1:11" ht="15.75" thickBot="1" x14ac:dyDescent="0.3">
      <c r="A137" s="8" t="s">
        <v>5</v>
      </c>
      <c r="B137" s="6">
        <v>6.2099999999999999E-9</v>
      </c>
      <c r="C137" s="7">
        <v>1.71</v>
      </c>
    </row>
    <row r="138" spans="1:11" ht="15.75" thickBot="1" x14ac:dyDescent="0.3">
      <c r="A138" s="8" t="s">
        <v>6</v>
      </c>
      <c r="B138" s="6">
        <v>2.6799999999999998E-9</v>
      </c>
      <c r="C138" s="7">
        <v>0.77</v>
      </c>
    </row>
    <row r="139" spans="1:11" ht="15.75" thickBot="1" x14ac:dyDescent="0.3">
      <c r="A139" s="8" t="s">
        <v>7</v>
      </c>
      <c r="B139" s="6">
        <v>2.81E-9</v>
      </c>
      <c r="C139" s="7">
        <v>0.8</v>
      </c>
    </row>
    <row r="140" spans="1:11" ht="15.75" thickBot="1" x14ac:dyDescent="0.3">
      <c r="A140" s="8" t="s">
        <v>8</v>
      </c>
      <c r="B140" s="6">
        <v>1.4000000000000001E-10</v>
      </c>
      <c r="C140" s="7">
        <v>0.03</v>
      </c>
    </row>
    <row r="143" spans="1:11" ht="30.75" thickBot="1" x14ac:dyDescent="0.3">
      <c r="A143" s="38" t="s">
        <v>52</v>
      </c>
      <c r="B143" s="38"/>
      <c r="C143" s="12" t="s">
        <v>10</v>
      </c>
    </row>
    <row r="144" spans="1:11" ht="30.75" thickBot="1" x14ac:dyDescent="0.3">
      <c r="A144" s="2" t="s">
        <v>0</v>
      </c>
      <c r="B144" s="3" t="s">
        <v>1</v>
      </c>
      <c r="C144" s="4" t="s">
        <v>2</v>
      </c>
    </row>
    <row r="145" spans="1:11" ht="15.75" thickBot="1" x14ac:dyDescent="0.3">
      <c r="A145" s="5" t="s">
        <v>3</v>
      </c>
      <c r="B145" s="6">
        <v>3.5699999999999999E-9</v>
      </c>
      <c r="C145" s="7">
        <v>0.91</v>
      </c>
      <c r="J145" s="14" t="s">
        <v>81</v>
      </c>
      <c r="K145" s="1">
        <v>283410000</v>
      </c>
    </row>
    <row r="146" spans="1:11" ht="15.75" thickBot="1" x14ac:dyDescent="0.3">
      <c r="A146" s="8" t="s">
        <v>4</v>
      </c>
      <c r="B146" s="6">
        <v>5.9900000000000002E-9</v>
      </c>
      <c r="C146" s="7">
        <v>1.68</v>
      </c>
    </row>
    <row r="147" spans="1:11" ht="15.75" thickBot="1" x14ac:dyDescent="0.3">
      <c r="A147" s="8" t="s">
        <v>5</v>
      </c>
      <c r="B147" s="6">
        <v>6.1300000000000001E-9</v>
      </c>
      <c r="C147" s="7">
        <v>1.71</v>
      </c>
    </row>
    <row r="148" spans="1:11" ht="15.75" thickBot="1" x14ac:dyDescent="0.3">
      <c r="A148" s="8" t="s">
        <v>6</v>
      </c>
      <c r="B148" s="6">
        <v>2.5899999999999999E-9</v>
      </c>
      <c r="C148" s="7">
        <v>0.77</v>
      </c>
    </row>
    <row r="149" spans="1:11" ht="15.75" thickBot="1" x14ac:dyDescent="0.3">
      <c r="A149" s="8" t="s">
        <v>7</v>
      </c>
      <c r="B149" s="6">
        <v>2.7900000000000001E-9</v>
      </c>
      <c r="C149" s="7">
        <v>0.8</v>
      </c>
    </row>
    <row r="150" spans="1:11" ht="15.75" thickBot="1" x14ac:dyDescent="0.3">
      <c r="A150" s="8" t="s">
        <v>8</v>
      </c>
      <c r="B150" s="6">
        <v>2.1999999999999999E-10</v>
      </c>
      <c r="C150" s="7">
        <v>0.03</v>
      </c>
    </row>
    <row r="153" spans="1:11" ht="30.75" thickBot="1" x14ac:dyDescent="0.3">
      <c r="A153" s="38" t="s">
        <v>53</v>
      </c>
      <c r="B153" s="38"/>
      <c r="C153" s="12" t="s">
        <v>10</v>
      </c>
    </row>
    <row r="154" spans="1:11" ht="30.75" thickBot="1" x14ac:dyDescent="0.3">
      <c r="A154" s="2" t="s">
        <v>0</v>
      </c>
      <c r="B154" s="3" t="s">
        <v>1</v>
      </c>
      <c r="C154" s="4" t="s">
        <v>2</v>
      </c>
    </row>
    <row r="155" spans="1:11" ht="15.75" thickBot="1" x14ac:dyDescent="0.3">
      <c r="A155" s="5" t="s">
        <v>3</v>
      </c>
      <c r="B155" s="6">
        <v>3.6300000000000001E-9</v>
      </c>
      <c r="C155" s="7">
        <v>0.91</v>
      </c>
      <c r="J155" s="14" t="s">
        <v>81</v>
      </c>
      <c r="K155" s="1">
        <v>284460000</v>
      </c>
    </row>
    <row r="156" spans="1:11" ht="15.75" thickBot="1" x14ac:dyDescent="0.3">
      <c r="A156" s="8" t="s">
        <v>4</v>
      </c>
      <c r="B156" s="6">
        <v>5.9200000000000002E-9</v>
      </c>
      <c r="C156" s="7">
        <v>1.68</v>
      </c>
    </row>
    <row r="157" spans="1:11" ht="15.75" thickBot="1" x14ac:dyDescent="0.3">
      <c r="A157" s="8" t="s">
        <v>5</v>
      </c>
      <c r="B157" s="6">
        <v>6.1900000000000003E-9</v>
      </c>
      <c r="C157" s="7">
        <v>1.71</v>
      </c>
    </row>
    <row r="158" spans="1:11" ht="15.75" thickBot="1" x14ac:dyDescent="0.3">
      <c r="A158" s="8" t="s">
        <v>6</v>
      </c>
      <c r="B158" s="6">
        <v>2.4800000000000001E-9</v>
      </c>
      <c r="C158" s="7">
        <v>0.77</v>
      </c>
    </row>
    <row r="159" spans="1:11" ht="15.75" thickBot="1" x14ac:dyDescent="0.3">
      <c r="A159" s="8" t="s">
        <v>7</v>
      </c>
      <c r="B159" s="6">
        <v>2.7900000000000001E-9</v>
      </c>
      <c r="C159" s="7">
        <v>0.8</v>
      </c>
    </row>
    <row r="160" spans="1:11" ht="15.75" thickBot="1" x14ac:dyDescent="0.3">
      <c r="A160" s="8" t="s">
        <v>8</v>
      </c>
      <c r="B160" s="6">
        <v>3E-10</v>
      </c>
      <c r="C160" s="7">
        <v>0.03</v>
      </c>
    </row>
    <row r="163" spans="1:11" ht="30.75" thickBot="1" x14ac:dyDescent="0.3">
      <c r="A163" s="38" t="s">
        <v>54</v>
      </c>
      <c r="B163" s="38"/>
      <c r="C163" s="12" t="s">
        <v>10</v>
      </c>
    </row>
    <row r="164" spans="1:11" ht="30.75" thickBot="1" x14ac:dyDescent="0.3">
      <c r="A164" s="2" t="s">
        <v>0</v>
      </c>
      <c r="B164" s="3" t="s">
        <v>1</v>
      </c>
      <c r="C164" s="4" t="s">
        <v>2</v>
      </c>
    </row>
    <row r="165" spans="1:11" ht="15.75" thickBot="1" x14ac:dyDescent="0.3">
      <c r="A165" s="5" t="s">
        <v>3</v>
      </c>
      <c r="B165" s="6">
        <v>3.7499999999999997E-9</v>
      </c>
      <c r="C165" s="7">
        <v>0.91</v>
      </c>
      <c r="J165" s="14" t="s">
        <v>81</v>
      </c>
      <c r="K165" s="1">
        <v>281450000</v>
      </c>
    </row>
    <row r="166" spans="1:11" ht="15.75" thickBot="1" x14ac:dyDescent="0.3">
      <c r="A166" s="8" t="s">
        <v>4</v>
      </c>
      <c r="B166" s="6">
        <v>5.9600000000000001E-9</v>
      </c>
      <c r="C166" s="7">
        <v>1.68</v>
      </c>
    </row>
    <row r="167" spans="1:11" ht="15.75" thickBot="1" x14ac:dyDescent="0.3">
      <c r="A167" s="8" t="s">
        <v>5</v>
      </c>
      <c r="B167" s="6">
        <v>6.1900000000000003E-9</v>
      </c>
      <c r="C167" s="7">
        <v>1.71</v>
      </c>
    </row>
    <row r="168" spans="1:11" ht="15.75" thickBot="1" x14ac:dyDescent="0.3">
      <c r="A168" s="8" t="s">
        <v>6</v>
      </c>
      <c r="B168" s="6">
        <v>2.4300000000000001E-9</v>
      </c>
      <c r="C168" s="7">
        <v>0.77</v>
      </c>
    </row>
    <row r="169" spans="1:11" ht="15.75" thickBot="1" x14ac:dyDescent="0.3">
      <c r="A169" s="8" t="s">
        <v>7</v>
      </c>
      <c r="B169" s="6">
        <v>2.7299999999999999E-9</v>
      </c>
      <c r="C169" s="7">
        <v>0.8</v>
      </c>
    </row>
    <row r="170" spans="1:11" ht="15.75" thickBot="1" x14ac:dyDescent="0.3">
      <c r="A170" s="8" t="s">
        <v>8</v>
      </c>
      <c r="B170" s="6">
        <v>3.1000000000000002E-10</v>
      </c>
      <c r="C170" s="7">
        <v>0.03</v>
      </c>
    </row>
    <row r="173" spans="1:11" ht="30.75" thickBot="1" x14ac:dyDescent="0.3">
      <c r="A173" s="38" t="s">
        <v>55</v>
      </c>
      <c r="B173" s="38"/>
      <c r="C173" s="12" t="s">
        <v>10</v>
      </c>
    </row>
    <row r="174" spans="1:11" ht="30.75" thickBot="1" x14ac:dyDescent="0.3">
      <c r="A174" s="2" t="s">
        <v>0</v>
      </c>
      <c r="B174" s="3" t="s">
        <v>1</v>
      </c>
      <c r="C174" s="4" t="s">
        <v>2</v>
      </c>
    </row>
    <row r="175" spans="1:11" ht="15.75" thickBot="1" x14ac:dyDescent="0.3">
      <c r="A175" s="5" t="s">
        <v>3</v>
      </c>
      <c r="B175" s="6">
        <v>3.7499999999999997E-9</v>
      </c>
      <c r="C175" s="7">
        <v>0.91</v>
      </c>
      <c r="J175" s="14" t="s">
        <v>81</v>
      </c>
      <c r="K175" s="1">
        <v>281410000</v>
      </c>
    </row>
    <row r="176" spans="1:11" ht="15.75" thickBot="1" x14ac:dyDescent="0.3">
      <c r="A176" s="8" t="s">
        <v>4</v>
      </c>
      <c r="B176" s="6">
        <v>5.9200000000000002E-9</v>
      </c>
      <c r="C176" s="7">
        <v>1.68</v>
      </c>
    </row>
    <row r="177" spans="1:11" ht="15.75" thickBot="1" x14ac:dyDescent="0.3">
      <c r="A177" s="8" t="s">
        <v>5</v>
      </c>
      <c r="B177" s="6">
        <v>6.2600000000000003E-9</v>
      </c>
      <c r="C177" s="7">
        <v>1.71</v>
      </c>
    </row>
    <row r="178" spans="1:11" ht="15.75" thickBot="1" x14ac:dyDescent="0.3">
      <c r="A178" s="8" t="s">
        <v>6</v>
      </c>
      <c r="B178" s="6">
        <v>2.3800000000000001E-9</v>
      </c>
      <c r="C178" s="7">
        <v>0.77</v>
      </c>
    </row>
    <row r="179" spans="1:11" ht="15.75" thickBot="1" x14ac:dyDescent="0.3">
      <c r="A179" s="8" t="s">
        <v>7</v>
      </c>
      <c r="B179" s="6">
        <v>2.7499999999999998E-9</v>
      </c>
      <c r="C179" s="7">
        <v>0.8</v>
      </c>
    </row>
    <row r="180" spans="1:11" ht="15.75" thickBot="1" x14ac:dyDescent="0.3">
      <c r="A180" s="8" t="s">
        <v>8</v>
      </c>
      <c r="B180" s="6">
        <v>3.6E-10</v>
      </c>
      <c r="C180" s="7">
        <v>0.03</v>
      </c>
    </row>
    <row r="183" spans="1:11" ht="30.75" thickBot="1" x14ac:dyDescent="0.3">
      <c r="A183" s="38" t="s">
        <v>56</v>
      </c>
      <c r="B183" s="38"/>
      <c r="C183" s="12" t="s">
        <v>10</v>
      </c>
    </row>
    <row r="184" spans="1:11" ht="30.75" thickBot="1" x14ac:dyDescent="0.3">
      <c r="A184" s="2" t="s">
        <v>0</v>
      </c>
      <c r="B184" s="3" t="s">
        <v>1</v>
      </c>
      <c r="C184" s="4" t="s">
        <v>2</v>
      </c>
    </row>
    <row r="185" spans="1:11" ht="15.75" thickBot="1" x14ac:dyDescent="0.3">
      <c r="A185" s="5" t="s">
        <v>3</v>
      </c>
      <c r="B185" s="6">
        <v>3.7399999999999999E-9</v>
      </c>
      <c r="C185" s="7">
        <v>0.91</v>
      </c>
      <c r="J185" s="14" t="s">
        <v>81</v>
      </c>
      <c r="K185" s="1">
        <v>280050000</v>
      </c>
    </row>
    <row r="186" spans="1:11" ht="15.75" thickBot="1" x14ac:dyDescent="0.3">
      <c r="A186" s="8" t="s">
        <v>4</v>
      </c>
      <c r="B186" s="6">
        <v>5.9600000000000001E-9</v>
      </c>
      <c r="C186" s="7">
        <v>1.68</v>
      </c>
    </row>
    <row r="187" spans="1:11" ht="15.75" thickBot="1" x14ac:dyDescent="0.3">
      <c r="A187" s="8" t="s">
        <v>5</v>
      </c>
      <c r="B187" s="6">
        <v>6.2799999999999998E-9</v>
      </c>
      <c r="C187" s="7">
        <v>1.71</v>
      </c>
    </row>
    <row r="188" spans="1:11" ht="15.75" thickBot="1" x14ac:dyDescent="0.3">
      <c r="A188" s="8" t="s">
        <v>6</v>
      </c>
      <c r="B188" s="6">
        <v>2.4399999999999998E-9</v>
      </c>
      <c r="C188" s="7">
        <v>0.77</v>
      </c>
    </row>
    <row r="189" spans="1:11" ht="15.75" thickBot="1" x14ac:dyDescent="0.3">
      <c r="A189" s="8" t="s">
        <v>7</v>
      </c>
      <c r="B189" s="6">
        <v>2.76E-9</v>
      </c>
      <c r="C189" s="7">
        <v>0.8</v>
      </c>
    </row>
    <row r="190" spans="1:11" ht="15.75" thickBot="1" x14ac:dyDescent="0.3">
      <c r="A190" s="8" t="s">
        <v>8</v>
      </c>
      <c r="B190" s="6">
        <v>3.3E-10</v>
      </c>
      <c r="C190" s="7">
        <v>0.03</v>
      </c>
    </row>
    <row r="193" spans="1:11" ht="30.75" thickBot="1" x14ac:dyDescent="0.3">
      <c r="A193" s="38" t="s">
        <v>57</v>
      </c>
      <c r="B193" s="38"/>
      <c r="C193" s="12" t="s">
        <v>10</v>
      </c>
    </row>
    <row r="194" spans="1:11" ht="30.75" thickBot="1" x14ac:dyDescent="0.3">
      <c r="A194" s="2" t="s">
        <v>0</v>
      </c>
      <c r="B194" s="3" t="s">
        <v>1</v>
      </c>
      <c r="C194" s="4" t="s">
        <v>2</v>
      </c>
    </row>
    <row r="195" spans="1:11" ht="15.75" thickBot="1" x14ac:dyDescent="0.3">
      <c r="A195" s="5" t="s">
        <v>3</v>
      </c>
      <c r="B195" s="6">
        <v>3.7900000000000004E-9</v>
      </c>
      <c r="C195" s="7">
        <v>0.91</v>
      </c>
      <c r="J195" s="14" t="s">
        <v>81</v>
      </c>
      <c r="K195" s="1">
        <v>268140000</v>
      </c>
    </row>
    <row r="196" spans="1:11" ht="15.75" thickBot="1" x14ac:dyDescent="0.3">
      <c r="A196" s="8" t="s">
        <v>4</v>
      </c>
      <c r="B196" s="6">
        <v>5.8500000000000003E-9</v>
      </c>
      <c r="C196" s="7">
        <v>1.68</v>
      </c>
    </row>
    <row r="197" spans="1:11" ht="15.75" thickBot="1" x14ac:dyDescent="0.3">
      <c r="A197" s="8" t="s">
        <v>5</v>
      </c>
      <c r="B197" s="6">
        <v>6.2900000000000004E-9</v>
      </c>
      <c r="C197" s="7">
        <v>1.71</v>
      </c>
    </row>
    <row r="198" spans="1:11" ht="15.75" thickBot="1" x14ac:dyDescent="0.3">
      <c r="A198" s="8" t="s">
        <v>6</v>
      </c>
      <c r="B198" s="6">
        <v>2.2999999999999999E-9</v>
      </c>
      <c r="C198" s="7">
        <v>0.77</v>
      </c>
    </row>
    <row r="199" spans="1:11" ht="15.75" thickBot="1" x14ac:dyDescent="0.3">
      <c r="A199" s="8" t="s">
        <v>7</v>
      </c>
      <c r="B199" s="6">
        <v>2.7400000000000001E-9</v>
      </c>
      <c r="C199" s="7">
        <v>0.8</v>
      </c>
    </row>
    <row r="200" spans="1:11" ht="15.75" thickBot="1" x14ac:dyDescent="0.3">
      <c r="A200" s="8" t="s">
        <v>8</v>
      </c>
      <c r="B200" s="6">
        <v>4.1000000000000002E-91</v>
      </c>
      <c r="C200" s="7">
        <v>0.03</v>
      </c>
    </row>
    <row r="203" spans="1:11" ht="30.75" thickBot="1" x14ac:dyDescent="0.3">
      <c r="A203" s="38" t="s">
        <v>58</v>
      </c>
      <c r="B203" s="38"/>
      <c r="C203" s="12" t="s">
        <v>10</v>
      </c>
    </row>
    <row r="204" spans="1:11" ht="30.75" thickBot="1" x14ac:dyDescent="0.3">
      <c r="A204" s="2" t="s">
        <v>0</v>
      </c>
      <c r="B204" s="3" t="s">
        <v>1</v>
      </c>
      <c r="C204" s="4" t="s">
        <v>2</v>
      </c>
    </row>
    <row r="205" spans="1:11" ht="15.75" thickBot="1" x14ac:dyDescent="0.3">
      <c r="A205" s="5" t="s">
        <v>3</v>
      </c>
      <c r="B205" s="6">
        <v>3.7900000000000004E-9</v>
      </c>
      <c r="C205" s="7">
        <v>0.91</v>
      </c>
      <c r="J205" s="14" t="s">
        <v>81</v>
      </c>
      <c r="K205" s="1">
        <v>279450000</v>
      </c>
    </row>
    <row r="206" spans="1:11" ht="15.75" thickBot="1" x14ac:dyDescent="0.3">
      <c r="A206" s="8" t="s">
        <v>4</v>
      </c>
      <c r="B206" s="6">
        <v>5.9500000000000003E-9</v>
      </c>
      <c r="C206" s="7">
        <v>1.68</v>
      </c>
    </row>
    <row r="207" spans="1:11" ht="15.75" thickBot="1" x14ac:dyDescent="0.3">
      <c r="A207" s="8" t="s">
        <v>5</v>
      </c>
      <c r="B207" s="6">
        <v>6.2700000000000001E-9</v>
      </c>
      <c r="C207" s="7">
        <v>1.71</v>
      </c>
    </row>
    <row r="208" spans="1:11" ht="15.75" thickBot="1" x14ac:dyDescent="0.3">
      <c r="A208" s="8" t="s">
        <v>6</v>
      </c>
      <c r="B208" s="6">
        <v>2.3199999999999998E-9</v>
      </c>
      <c r="C208" s="7">
        <v>0.77</v>
      </c>
    </row>
    <row r="209" spans="1:11" ht="15.75" thickBot="1" x14ac:dyDescent="0.3">
      <c r="A209" s="8" t="s">
        <v>7</v>
      </c>
      <c r="B209" s="6">
        <v>2.7099999999999999E-9</v>
      </c>
      <c r="C209" s="7">
        <v>0.8</v>
      </c>
    </row>
    <row r="210" spans="1:11" ht="15.75" thickBot="1" x14ac:dyDescent="0.3">
      <c r="A210" s="8" t="s">
        <v>8</v>
      </c>
      <c r="B210" s="6">
        <v>3.9E-10</v>
      </c>
      <c r="C210" s="7">
        <v>0.03</v>
      </c>
    </row>
    <row r="213" spans="1:11" ht="30.75" thickBot="1" x14ac:dyDescent="0.3">
      <c r="A213" s="38" t="s">
        <v>59</v>
      </c>
      <c r="B213" s="38"/>
      <c r="C213" s="12" t="s">
        <v>10</v>
      </c>
    </row>
    <row r="214" spans="1:11" ht="30.75" thickBot="1" x14ac:dyDescent="0.3">
      <c r="A214" s="2" t="s">
        <v>0</v>
      </c>
      <c r="B214" s="3" t="s">
        <v>1</v>
      </c>
      <c r="C214" s="4" t="s">
        <v>2</v>
      </c>
    </row>
    <row r="215" spans="1:11" ht="15.75" thickBot="1" x14ac:dyDescent="0.3">
      <c r="A215" s="5" t="s">
        <v>3</v>
      </c>
      <c r="B215" s="6">
        <v>3.7900000000000004E-9</v>
      </c>
      <c r="C215" s="7">
        <v>0.91</v>
      </c>
      <c r="J215" s="14" t="s">
        <v>81</v>
      </c>
      <c r="K215" s="1">
        <v>281420000</v>
      </c>
    </row>
    <row r="216" spans="1:11" ht="15.75" thickBot="1" x14ac:dyDescent="0.3">
      <c r="A216" s="8" t="s">
        <v>4</v>
      </c>
      <c r="B216" s="6">
        <v>5.9099999999999997E-9</v>
      </c>
      <c r="C216" s="7">
        <v>1.68</v>
      </c>
    </row>
    <row r="217" spans="1:11" ht="15.75" thickBot="1" x14ac:dyDescent="0.3">
      <c r="A217" s="8" t="s">
        <v>5</v>
      </c>
      <c r="B217" s="6">
        <v>6.2000000000000001E-9</v>
      </c>
      <c r="C217" s="7">
        <v>1.71</v>
      </c>
    </row>
    <row r="218" spans="1:11" ht="15.75" thickBot="1" x14ac:dyDescent="0.3">
      <c r="A218" s="8" t="s">
        <v>6</v>
      </c>
      <c r="B218" s="6">
        <v>2.3100000000000001E-9</v>
      </c>
      <c r="C218" s="7">
        <v>0.77</v>
      </c>
    </row>
    <row r="219" spans="1:11" ht="15.75" thickBot="1" x14ac:dyDescent="0.3">
      <c r="A219" s="8" t="s">
        <v>7</v>
      </c>
      <c r="B219" s="6">
        <v>2.6599999999999999E-9</v>
      </c>
      <c r="C219" s="7">
        <v>0.8</v>
      </c>
    </row>
    <row r="220" spans="1:11" ht="15.75" thickBot="1" x14ac:dyDescent="0.3">
      <c r="A220" s="8" t="s">
        <v>8</v>
      </c>
      <c r="B220" s="6">
        <v>3.7999999999999998E-10</v>
      </c>
      <c r="C220" s="7">
        <v>0.03</v>
      </c>
    </row>
    <row r="223" spans="1:11" ht="30.75" thickBot="1" x14ac:dyDescent="0.3">
      <c r="A223" s="38" t="s">
        <v>60</v>
      </c>
      <c r="B223" s="38"/>
      <c r="C223" s="12" t="s">
        <v>10</v>
      </c>
    </row>
    <row r="224" spans="1:11" ht="30.75" thickBot="1" x14ac:dyDescent="0.3">
      <c r="A224" s="2" t="s">
        <v>0</v>
      </c>
      <c r="B224" s="3" t="s">
        <v>1</v>
      </c>
      <c r="C224" s="4" t="s">
        <v>2</v>
      </c>
    </row>
    <row r="225" spans="1:11" ht="15.75" thickBot="1" x14ac:dyDescent="0.3">
      <c r="A225" s="5" t="s">
        <v>3</v>
      </c>
      <c r="B225" s="6">
        <v>3.8000000000000001E-9</v>
      </c>
      <c r="C225" s="7">
        <v>0.91</v>
      </c>
      <c r="J225" s="14" t="s">
        <v>81</v>
      </c>
      <c r="K225" s="1">
        <v>277080000</v>
      </c>
    </row>
    <row r="226" spans="1:11" ht="15.75" thickBot="1" x14ac:dyDescent="0.3">
      <c r="A226" s="8" t="s">
        <v>4</v>
      </c>
      <c r="B226" s="6">
        <v>5.93E-9</v>
      </c>
      <c r="C226" s="7">
        <v>1.68</v>
      </c>
    </row>
    <row r="227" spans="1:11" ht="15.75" thickBot="1" x14ac:dyDescent="0.3">
      <c r="A227" s="8" t="s">
        <v>5</v>
      </c>
      <c r="B227" s="6">
        <v>6.3600000000000004E-9</v>
      </c>
      <c r="C227" s="7">
        <v>1.71</v>
      </c>
    </row>
    <row r="228" spans="1:11" ht="15.75" thickBot="1" x14ac:dyDescent="0.3">
      <c r="A228" s="8" t="s">
        <v>6</v>
      </c>
      <c r="B228" s="6">
        <v>2.3199999999999998E-9</v>
      </c>
      <c r="C228" s="7">
        <v>0.77</v>
      </c>
    </row>
    <row r="229" spans="1:11" ht="15.75" thickBot="1" x14ac:dyDescent="0.3">
      <c r="A229" s="8" t="s">
        <v>7</v>
      </c>
      <c r="B229" s="6">
        <v>2.7099999999999999E-9</v>
      </c>
      <c r="C229" s="7">
        <v>0.8</v>
      </c>
    </row>
    <row r="230" spans="1:11" ht="15.75" thickBot="1" x14ac:dyDescent="0.3">
      <c r="A230" s="8" t="s">
        <v>8</v>
      </c>
      <c r="B230" s="6">
        <v>3.9E-10</v>
      </c>
      <c r="C230" s="7">
        <v>0.03</v>
      </c>
    </row>
    <row r="233" spans="1:11" ht="30.75" thickBot="1" x14ac:dyDescent="0.3">
      <c r="A233" s="38" t="s">
        <v>61</v>
      </c>
      <c r="B233" s="38"/>
      <c r="C233" s="12" t="s">
        <v>10</v>
      </c>
    </row>
    <row r="234" spans="1:11" ht="30.75" thickBot="1" x14ac:dyDescent="0.3">
      <c r="A234" s="2" t="s">
        <v>0</v>
      </c>
      <c r="B234" s="3" t="s">
        <v>1</v>
      </c>
      <c r="C234" s="4" t="s">
        <v>2</v>
      </c>
    </row>
    <row r="235" spans="1:11" ht="15.75" thickBot="1" x14ac:dyDescent="0.3">
      <c r="A235" s="5" t="s">
        <v>3</v>
      </c>
      <c r="B235" s="6">
        <v>3.7799999999999998E-9</v>
      </c>
      <c r="C235" s="7">
        <v>0.91</v>
      </c>
      <c r="J235" s="14" t="s">
        <v>81</v>
      </c>
      <c r="K235" s="1">
        <v>280350000</v>
      </c>
    </row>
    <row r="236" spans="1:11" ht="15.75" thickBot="1" x14ac:dyDescent="0.3">
      <c r="A236" s="8" t="s">
        <v>4</v>
      </c>
      <c r="B236" s="6">
        <v>5.93E-9</v>
      </c>
      <c r="C236" s="7">
        <v>1.68</v>
      </c>
    </row>
    <row r="237" spans="1:11" ht="15.75" thickBot="1" x14ac:dyDescent="0.3">
      <c r="A237" s="8" t="s">
        <v>5</v>
      </c>
      <c r="B237" s="6">
        <v>6.2799999999999998E-9</v>
      </c>
      <c r="C237" s="7">
        <v>1.71</v>
      </c>
    </row>
    <row r="238" spans="1:11" ht="15.75" thickBot="1" x14ac:dyDescent="0.3">
      <c r="A238" s="8" t="s">
        <v>6</v>
      </c>
      <c r="B238" s="6">
        <v>2.33E-9</v>
      </c>
      <c r="C238" s="7">
        <v>0.77</v>
      </c>
    </row>
    <row r="239" spans="1:11" ht="15.75" thickBot="1" x14ac:dyDescent="0.3">
      <c r="A239" s="8" t="s">
        <v>7</v>
      </c>
      <c r="B239" s="6">
        <v>2.7200000000000001E-9</v>
      </c>
      <c r="C239" s="7">
        <v>0.8</v>
      </c>
    </row>
    <row r="240" spans="1:11" ht="15.75" thickBot="1" x14ac:dyDescent="0.3">
      <c r="A240" s="8" t="s">
        <v>8</v>
      </c>
      <c r="B240" s="6">
        <v>4.0000000000000001E-10</v>
      </c>
      <c r="C240" s="7">
        <v>0.03</v>
      </c>
    </row>
    <row r="243" spans="1:11" ht="30.75" thickBot="1" x14ac:dyDescent="0.3">
      <c r="A243" s="38" t="s">
        <v>62</v>
      </c>
      <c r="B243" s="38"/>
      <c r="C243" s="12" t="s">
        <v>10</v>
      </c>
    </row>
    <row r="244" spans="1:11" ht="30.75" thickBot="1" x14ac:dyDescent="0.3">
      <c r="A244" s="2" t="s">
        <v>0</v>
      </c>
      <c r="B244" s="3" t="s">
        <v>1</v>
      </c>
      <c r="C244" s="4" t="s">
        <v>2</v>
      </c>
    </row>
    <row r="245" spans="1:11" ht="15.75" thickBot="1" x14ac:dyDescent="0.3">
      <c r="A245" s="5" t="s">
        <v>3</v>
      </c>
      <c r="B245" s="6">
        <v>3.7900000000000004E-9</v>
      </c>
      <c r="C245" s="7">
        <v>0.91</v>
      </c>
      <c r="J245" s="14" t="s">
        <v>81</v>
      </c>
      <c r="K245" s="1">
        <v>279380000</v>
      </c>
    </row>
    <row r="246" spans="1:11" ht="15.75" thickBot="1" x14ac:dyDescent="0.3">
      <c r="A246" s="8" t="s">
        <v>4</v>
      </c>
      <c r="B246" s="6">
        <v>5.9200000000000002E-9</v>
      </c>
      <c r="C246" s="7">
        <v>1.68</v>
      </c>
    </row>
    <row r="247" spans="1:11" ht="15.75" thickBot="1" x14ac:dyDescent="0.3">
      <c r="A247" s="8" t="s">
        <v>5</v>
      </c>
      <c r="B247" s="6">
        <v>6.3099999999999999E-9</v>
      </c>
      <c r="C247" s="7">
        <v>1.71</v>
      </c>
    </row>
    <row r="248" spans="1:11" ht="15.75" thickBot="1" x14ac:dyDescent="0.3">
      <c r="A248" s="8" t="s">
        <v>6</v>
      </c>
      <c r="B248" s="6">
        <v>2.3199999999999998E-9</v>
      </c>
      <c r="C248" s="7">
        <v>0.77</v>
      </c>
    </row>
    <row r="249" spans="1:11" ht="15.75" thickBot="1" x14ac:dyDescent="0.3">
      <c r="A249" s="8" t="s">
        <v>7</v>
      </c>
      <c r="B249" s="6">
        <v>2.7200000000000001E-9</v>
      </c>
      <c r="C249" s="7">
        <v>0.8</v>
      </c>
    </row>
    <row r="250" spans="1:11" ht="15.75" thickBot="1" x14ac:dyDescent="0.3">
      <c r="A250" s="8" t="s">
        <v>8</v>
      </c>
      <c r="B250" s="6">
        <v>4.0000000000000001E-10</v>
      </c>
      <c r="C250" s="7">
        <v>0.03</v>
      </c>
    </row>
    <row r="253" spans="1:11" ht="30.75" thickBot="1" x14ac:dyDescent="0.3">
      <c r="A253" s="38" t="s">
        <v>63</v>
      </c>
      <c r="B253" s="38"/>
      <c r="C253" s="12" t="s">
        <v>10</v>
      </c>
    </row>
    <row r="254" spans="1:11" ht="30.75" thickBot="1" x14ac:dyDescent="0.3">
      <c r="A254" s="2" t="s">
        <v>0</v>
      </c>
      <c r="B254" s="3" t="s">
        <v>1</v>
      </c>
      <c r="C254" s="4" t="s">
        <v>2</v>
      </c>
    </row>
    <row r="255" spans="1:11" ht="15.75" thickBot="1" x14ac:dyDescent="0.3">
      <c r="A255" s="5" t="s">
        <v>3</v>
      </c>
      <c r="B255" s="6">
        <v>3.7799999999999998E-9</v>
      </c>
      <c r="C255" s="7">
        <v>0.91</v>
      </c>
      <c r="J255" s="14" t="s">
        <v>81</v>
      </c>
      <c r="K255" s="1">
        <v>279650000</v>
      </c>
    </row>
    <row r="256" spans="1:11" ht="15.75" thickBot="1" x14ac:dyDescent="0.3">
      <c r="A256" s="8" t="s">
        <v>4</v>
      </c>
      <c r="B256" s="6">
        <v>5.9200000000000002E-9</v>
      </c>
      <c r="C256" s="7">
        <v>1.68</v>
      </c>
    </row>
    <row r="257" spans="1:11" ht="15.75" thickBot="1" x14ac:dyDescent="0.3">
      <c r="A257" s="8" t="s">
        <v>5</v>
      </c>
      <c r="B257" s="6">
        <v>6.2799999999999998E-9</v>
      </c>
      <c r="C257" s="7">
        <v>1.71</v>
      </c>
    </row>
    <row r="258" spans="1:11" ht="15.75" thickBot="1" x14ac:dyDescent="0.3">
      <c r="A258" s="8" t="s">
        <v>6</v>
      </c>
      <c r="B258" s="6">
        <v>2.3100000000000001E-9</v>
      </c>
      <c r="C258" s="7">
        <v>0.77</v>
      </c>
    </row>
    <row r="259" spans="1:11" ht="15.75" thickBot="1" x14ac:dyDescent="0.3">
      <c r="A259" s="8" t="s">
        <v>7</v>
      </c>
      <c r="B259" s="6">
        <v>2.7000000000000002E-9</v>
      </c>
      <c r="C259" s="7">
        <v>0.8</v>
      </c>
    </row>
    <row r="260" spans="1:11" ht="15.75" thickBot="1" x14ac:dyDescent="0.3">
      <c r="A260" s="8" t="s">
        <v>8</v>
      </c>
      <c r="B260" s="6">
        <v>3.9E-10</v>
      </c>
      <c r="C260" s="7">
        <v>0.03</v>
      </c>
    </row>
    <row r="263" spans="1:11" ht="30.75" thickBot="1" x14ac:dyDescent="0.3">
      <c r="A263" s="38" t="s">
        <v>64</v>
      </c>
      <c r="B263" s="38"/>
      <c r="C263" s="12" t="s">
        <v>10</v>
      </c>
    </row>
    <row r="264" spans="1:11" ht="30.75" thickBot="1" x14ac:dyDescent="0.3">
      <c r="A264" s="2" t="s">
        <v>0</v>
      </c>
      <c r="B264" s="3" t="s">
        <v>1</v>
      </c>
      <c r="C264" s="4" t="s">
        <v>2</v>
      </c>
    </row>
    <row r="265" spans="1:11" ht="15.75" thickBot="1" x14ac:dyDescent="0.3">
      <c r="A265" s="5" t="s">
        <v>3</v>
      </c>
      <c r="B265" s="6">
        <v>3.7900000000000004E-9</v>
      </c>
      <c r="C265" s="7">
        <v>0.91</v>
      </c>
      <c r="J265" s="14" t="s">
        <v>81</v>
      </c>
      <c r="K265" s="1">
        <v>286290000</v>
      </c>
    </row>
    <row r="266" spans="1:11" ht="15.75" thickBot="1" x14ac:dyDescent="0.3">
      <c r="A266" s="8" t="s">
        <v>4</v>
      </c>
      <c r="B266" s="6">
        <v>5.8100000000000004E-9</v>
      </c>
      <c r="C266" s="7">
        <v>1.68</v>
      </c>
    </row>
    <row r="267" spans="1:11" ht="15.75" thickBot="1" x14ac:dyDescent="0.3">
      <c r="A267" s="8" t="s">
        <v>5</v>
      </c>
      <c r="B267" s="6">
        <v>6.1099999999999998E-9</v>
      </c>
      <c r="C267" s="7">
        <v>1.71</v>
      </c>
    </row>
    <row r="268" spans="1:11" ht="15.75" thickBot="1" x14ac:dyDescent="0.3">
      <c r="A268" s="8" t="s">
        <v>6</v>
      </c>
      <c r="B268" s="6">
        <v>2.2900000000000002E-9</v>
      </c>
      <c r="C268" s="7">
        <v>0.77</v>
      </c>
    </row>
    <row r="269" spans="1:11" ht="15.75" thickBot="1" x14ac:dyDescent="0.3">
      <c r="A269" s="8" t="s">
        <v>7</v>
      </c>
      <c r="B269" s="6">
        <v>2.6599999999999999E-9</v>
      </c>
      <c r="C269" s="7">
        <v>0.8</v>
      </c>
    </row>
    <row r="270" spans="1:11" ht="15.75" thickBot="1" x14ac:dyDescent="0.3">
      <c r="A270" s="8" t="s">
        <v>8</v>
      </c>
      <c r="B270" s="6">
        <v>3.7999999999999998E-10</v>
      </c>
      <c r="C270" s="7">
        <v>0.03</v>
      </c>
    </row>
    <row r="273" spans="1:11" ht="30.75" thickBot="1" x14ac:dyDescent="0.3">
      <c r="A273" s="38" t="s">
        <v>65</v>
      </c>
      <c r="B273" s="38"/>
      <c r="C273" s="12" t="s">
        <v>10</v>
      </c>
    </row>
    <row r="274" spans="1:11" ht="30.75" thickBot="1" x14ac:dyDescent="0.3">
      <c r="A274" s="2" t="s">
        <v>0</v>
      </c>
      <c r="B274" s="3" t="s">
        <v>1</v>
      </c>
      <c r="C274" s="4" t="s">
        <v>2</v>
      </c>
    </row>
    <row r="275" spans="1:11" ht="15.75" thickBot="1" x14ac:dyDescent="0.3">
      <c r="A275" s="5" t="s">
        <v>3</v>
      </c>
      <c r="B275" s="6">
        <v>3.84E-9</v>
      </c>
      <c r="C275" s="7">
        <v>0.91</v>
      </c>
      <c r="J275" s="14" t="s">
        <v>81</v>
      </c>
      <c r="K275" s="1">
        <v>281350000</v>
      </c>
    </row>
    <row r="276" spans="1:11" ht="15.75" thickBot="1" x14ac:dyDescent="0.3">
      <c r="A276" s="8" t="s">
        <v>4</v>
      </c>
      <c r="B276" s="6">
        <v>5.8200000000000002E-9</v>
      </c>
      <c r="C276" s="7">
        <v>1.68</v>
      </c>
    </row>
    <row r="277" spans="1:11" ht="15.75" thickBot="1" x14ac:dyDescent="0.3">
      <c r="A277" s="8" t="s">
        <v>5</v>
      </c>
      <c r="B277" s="6">
        <v>6.2300000000000002E-9</v>
      </c>
      <c r="C277" s="7">
        <v>1.71</v>
      </c>
    </row>
    <row r="278" spans="1:11" ht="15.75" thickBot="1" x14ac:dyDescent="0.3">
      <c r="A278" s="8" t="s">
        <v>6</v>
      </c>
      <c r="B278" s="6">
        <v>2.2600000000000001E-9</v>
      </c>
      <c r="C278" s="7">
        <v>0.77</v>
      </c>
    </row>
    <row r="279" spans="1:11" ht="15.75" thickBot="1" x14ac:dyDescent="0.3">
      <c r="A279" s="8" t="s">
        <v>7</v>
      </c>
      <c r="B279" s="6">
        <v>2.6500000000000002E-9</v>
      </c>
      <c r="C279" s="7">
        <v>0.8</v>
      </c>
    </row>
    <row r="280" spans="1:11" ht="15.75" thickBot="1" x14ac:dyDescent="0.3">
      <c r="A280" s="8" t="s">
        <v>8</v>
      </c>
      <c r="B280" s="6">
        <v>3.9E-10</v>
      </c>
      <c r="C280" s="7">
        <v>0.03</v>
      </c>
    </row>
    <row r="283" spans="1:11" ht="30.75" thickBot="1" x14ac:dyDescent="0.3">
      <c r="A283" s="38" t="s">
        <v>66</v>
      </c>
      <c r="B283" s="38"/>
      <c r="C283" s="12" t="s">
        <v>10</v>
      </c>
    </row>
    <row r="284" spans="1:11" ht="30.75" thickBot="1" x14ac:dyDescent="0.3">
      <c r="A284" s="2" t="s">
        <v>0</v>
      </c>
      <c r="B284" s="3" t="s">
        <v>1</v>
      </c>
      <c r="C284" s="4" t="s">
        <v>2</v>
      </c>
    </row>
    <row r="285" spans="1:11" ht="15.75" thickBot="1" x14ac:dyDescent="0.3">
      <c r="A285" s="5" t="s">
        <v>3</v>
      </c>
      <c r="B285" s="6">
        <v>3.84E-9</v>
      </c>
      <c r="C285" s="7">
        <v>0.91</v>
      </c>
      <c r="J285" s="14" t="s">
        <v>81</v>
      </c>
      <c r="K285" s="1">
        <v>277060000</v>
      </c>
    </row>
    <row r="286" spans="1:11" ht="15.75" thickBot="1" x14ac:dyDescent="0.3">
      <c r="A286" s="8" t="s">
        <v>4</v>
      </c>
      <c r="B286" s="6">
        <v>5.9399999999999998E-9</v>
      </c>
      <c r="C286" s="7">
        <v>1.68</v>
      </c>
    </row>
    <row r="287" spans="1:11" ht="15.75" thickBot="1" x14ac:dyDescent="0.3">
      <c r="A287" s="8" t="s">
        <v>5</v>
      </c>
      <c r="B287" s="6">
        <v>6.3099999999999999E-9</v>
      </c>
      <c r="C287" s="7">
        <v>1.71</v>
      </c>
    </row>
    <row r="288" spans="1:11" ht="15.75" thickBot="1" x14ac:dyDescent="0.3">
      <c r="A288" s="8" t="s">
        <v>6</v>
      </c>
      <c r="B288" s="6">
        <v>2.2900000000000002E-9</v>
      </c>
      <c r="C288" s="7">
        <v>0.77</v>
      </c>
    </row>
    <row r="289" spans="1:11" ht="15.75" thickBot="1" x14ac:dyDescent="0.3">
      <c r="A289" s="8" t="s">
        <v>7</v>
      </c>
      <c r="B289" s="6">
        <v>2.6799999999999998E-9</v>
      </c>
      <c r="C289" s="7">
        <v>0.8</v>
      </c>
    </row>
    <row r="290" spans="1:11" ht="15.75" thickBot="1" x14ac:dyDescent="0.3">
      <c r="A290" s="8" t="s">
        <v>8</v>
      </c>
      <c r="B290" s="6">
        <v>3.9E-10</v>
      </c>
      <c r="C290" s="7">
        <v>0.03</v>
      </c>
    </row>
    <row r="293" spans="1:11" ht="30.75" thickBot="1" x14ac:dyDescent="0.3">
      <c r="A293" s="38" t="s">
        <v>67</v>
      </c>
      <c r="B293" s="38"/>
      <c r="C293" s="12" t="s">
        <v>10</v>
      </c>
    </row>
    <row r="294" spans="1:11" ht="30.75" thickBot="1" x14ac:dyDescent="0.3">
      <c r="A294" s="2" t="s">
        <v>0</v>
      </c>
      <c r="B294" s="3" t="s">
        <v>1</v>
      </c>
      <c r="C294" s="4" t="s">
        <v>2</v>
      </c>
    </row>
    <row r="295" spans="1:11" ht="15.75" thickBot="1" x14ac:dyDescent="0.3">
      <c r="A295" s="5" t="s">
        <v>3</v>
      </c>
      <c r="B295" s="6">
        <v>3.8300000000000002E-9</v>
      </c>
      <c r="C295" s="7">
        <v>0.91</v>
      </c>
      <c r="J295" s="14" t="s">
        <v>81</v>
      </c>
      <c r="K295" s="1">
        <v>279430000</v>
      </c>
    </row>
    <row r="296" spans="1:11" ht="15.75" thickBot="1" x14ac:dyDescent="0.3">
      <c r="A296" s="8" t="s">
        <v>4</v>
      </c>
      <c r="B296" s="6">
        <v>5.9600000000000001E-9</v>
      </c>
      <c r="C296" s="7">
        <v>1.68</v>
      </c>
    </row>
    <row r="297" spans="1:11" ht="15.75" thickBot="1" x14ac:dyDescent="0.3">
      <c r="A297" s="8" t="s">
        <v>5</v>
      </c>
      <c r="B297" s="6">
        <v>6.2499999999999997E-9</v>
      </c>
      <c r="C297" s="7">
        <v>1.71</v>
      </c>
    </row>
    <row r="298" spans="1:11" ht="15.75" thickBot="1" x14ac:dyDescent="0.3">
      <c r="A298" s="8" t="s">
        <v>6</v>
      </c>
      <c r="B298" s="6">
        <v>2.3199999999999998E-9</v>
      </c>
      <c r="C298" s="7">
        <v>0.77</v>
      </c>
    </row>
    <row r="299" spans="1:11" ht="15.75" thickBot="1" x14ac:dyDescent="0.3">
      <c r="A299" s="8" t="s">
        <v>7</v>
      </c>
      <c r="B299" s="6">
        <v>2.7099999999999999E-9</v>
      </c>
      <c r="C299" s="7">
        <v>0.8</v>
      </c>
    </row>
    <row r="300" spans="1:11" ht="15.75" thickBot="1" x14ac:dyDescent="0.3">
      <c r="A300" s="8" t="s">
        <v>8</v>
      </c>
      <c r="B300" s="6">
        <v>3.9E-10</v>
      </c>
      <c r="C300" s="7">
        <v>0.03</v>
      </c>
    </row>
    <row r="303" spans="1:11" ht="30.75" thickBot="1" x14ac:dyDescent="0.3">
      <c r="A303" s="38" t="s">
        <v>68</v>
      </c>
      <c r="B303" s="38"/>
      <c r="C303" s="12" t="s">
        <v>10</v>
      </c>
    </row>
    <row r="304" spans="1:11" ht="30.75" thickBot="1" x14ac:dyDescent="0.3">
      <c r="A304" s="2" t="s">
        <v>0</v>
      </c>
      <c r="B304" s="3" t="s">
        <v>1</v>
      </c>
      <c r="C304" s="4" t="s">
        <v>2</v>
      </c>
    </row>
    <row r="305" spans="1:11" ht="15.75" thickBot="1" x14ac:dyDescent="0.3">
      <c r="A305" s="5" t="s">
        <v>3</v>
      </c>
      <c r="B305" s="6">
        <v>3.77E-9</v>
      </c>
      <c r="C305" s="7">
        <v>0.91</v>
      </c>
      <c r="J305" s="14" t="s">
        <v>81</v>
      </c>
      <c r="K305" s="1">
        <v>282270000</v>
      </c>
    </row>
    <row r="306" spans="1:11" ht="15.75" thickBot="1" x14ac:dyDescent="0.3">
      <c r="A306" s="8" t="s">
        <v>4</v>
      </c>
      <c r="B306" s="6">
        <v>5.8800000000000004E-9</v>
      </c>
      <c r="C306" s="7">
        <v>1.68</v>
      </c>
    </row>
    <row r="307" spans="1:11" ht="15.75" thickBot="1" x14ac:dyDescent="0.3">
      <c r="A307" s="8" t="s">
        <v>5</v>
      </c>
      <c r="B307" s="6">
        <v>6.2600000000000003E-9</v>
      </c>
      <c r="C307" s="7">
        <v>1.71</v>
      </c>
    </row>
    <row r="308" spans="1:11" ht="15.75" thickBot="1" x14ac:dyDescent="0.3">
      <c r="A308" s="8" t="s">
        <v>6</v>
      </c>
      <c r="B308" s="6">
        <v>2.33E-9</v>
      </c>
      <c r="C308" s="7">
        <v>0.77</v>
      </c>
    </row>
    <row r="309" spans="1:11" ht="15.75" thickBot="1" x14ac:dyDescent="0.3">
      <c r="A309" s="8" t="s">
        <v>7</v>
      </c>
      <c r="B309" s="6">
        <v>2.7200000000000001E-9</v>
      </c>
      <c r="C309" s="7">
        <v>0.8</v>
      </c>
    </row>
    <row r="310" spans="1:11" ht="15.75" thickBot="1" x14ac:dyDescent="0.3">
      <c r="A310" s="8" t="s">
        <v>8</v>
      </c>
      <c r="B310" s="6">
        <v>4.0000000000000001E-10</v>
      </c>
      <c r="C310" s="7">
        <v>0.03</v>
      </c>
    </row>
    <row r="313" spans="1:11" ht="30.75" thickBot="1" x14ac:dyDescent="0.3">
      <c r="A313" s="38" t="s">
        <v>69</v>
      </c>
      <c r="B313" s="38"/>
      <c r="C313" s="12" t="s">
        <v>10</v>
      </c>
    </row>
    <row r="314" spans="1:11" ht="30.75" thickBot="1" x14ac:dyDescent="0.3">
      <c r="A314" s="2" t="s">
        <v>0</v>
      </c>
      <c r="B314" s="3" t="s">
        <v>1</v>
      </c>
      <c r="C314" s="4" t="s">
        <v>2</v>
      </c>
    </row>
    <row r="315" spans="1:11" ht="15.75" thickBot="1" x14ac:dyDescent="0.3">
      <c r="A315" s="5" t="s">
        <v>3</v>
      </c>
      <c r="B315" s="6">
        <v>3.8000000000000001E-9</v>
      </c>
      <c r="C315" s="7">
        <v>0.91</v>
      </c>
      <c r="J315" s="14" t="s">
        <v>81</v>
      </c>
      <c r="K315" s="1">
        <v>282980000</v>
      </c>
    </row>
    <row r="316" spans="1:11" ht="15.75" thickBot="1" x14ac:dyDescent="0.3">
      <c r="A316" s="8" t="s">
        <v>4</v>
      </c>
      <c r="B316" s="6">
        <v>5.8900000000000001E-9</v>
      </c>
      <c r="C316" s="7">
        <v>1.68</v>
      </c>
    </row>
    <row r="317" spans="1:11" ht="15.75" thickBot="1" x14ac:dyDescent="0.3">
      <c r="A317" s="8" t="s">
        <v>5</v>
      </c>
      <c r="B317" s="6">
        <v>6.2499999999999997E-9</v>
      </c>
      <c r="C317" s="7">
        <v>1.71</v>
      </c>
    </row>
    <row r="318" spans="1:11" ht="15.75" thickBot="1" x14ac:dyDescent="0.3">
      <c r="A318" s="8" t="s">
        <v>6</v>
      </c>
      <c r="B318" s="6">
        <v>2.3600000000000001E-9</v>
      </c>
      <c r="C318" s="7">
        <v>0.77</v>
      </c>
    </row>
    <row r="319" spans="1:11" ht="15.75" thickBot="1" x14ac:dyDescent="0.3">
      <c r="A319" s="8" t="s">
        <v>7</v>
      </c>
      <c r="B319" s="6">
        <v>2.7200000000000001E-9</v>
      </c>
      <c r="C319" s="7">
        <v>0.8</v>
      </c>
    </row>
    <row r="320" spans="1:11" ht="15.75" thickBot="1" x14ac:dyDescent="0.3">
      <c r="A320" s="8" t="s">
        <v>8</v>
      </c>
      <c r="B320" s="6">
        <v>4.0999999999999998E-10</v>
      </c>
      <c r="C320" s="7">
        <v>0.03</v>
      </c>
    </row>
    <row r="323" spans="1:11" ht="30.75" thickBot="1" x14ac:dyDescent="0.3">
      <c r="A323" s="38" t="s">
        <v>70</v>
      </c>
      <c r="B323" s="38"/>
      <c r="C323" s="12" t="s">
        <v>10</v>
      </c>
    </row>
    <row r="324" spans="1:11" ht="30.75" thickBot="1" x14ac:dyDescent="0.3">
      <c r="A324" s="2" t="s">
        <v>0</v>
      </c>
      <c r="B324" s="3" t="s">
        <v>1</v>
      </c>
      <c r="C324" s="4" t="s">
        <v>2</v>
      </c>
    </row>
    <row r="325" spans="1:11" ht="15.75" thickBot="1" x14ac:dyDescent="0.3">
      <c r="A325" s="5" t="s">
        <v>3</v>
      </c>
      <c r="B325" s="6">
        <v>3.8700000000000001E-9</v>
      </c>
      <c r="C325" s="7">
        <v>0.91</v>
      </c>
      <c r="J325" s="14" t="s">
        <v>81</v>
      </c>
      <c r="K325" s="1">
        <v>273740000</v>
      </c>
    </row>
    <row r="326" spans="1:11" ht="15.75" thickBot="1" x14ac:dyDescent="0.3">
      <c r="A326" s="8" t="s">
        <v>4</v>
      </c>
      <c r="B326" s="6">
        <v>5.9600000000000001E-9</v>
      </c>
      <c r="C326" s="7">
        <v>1.68</v>
      </c>
    </row>
    <row r="327" spans="1:11" ht="15.75" thickBot="1" x14ac:dyDescent="0.3">
      <c r="A327" s="8" t="s">
        <v>5</v>
      </c>
      <c r="B327" s="6">
        <v>6.4000000000000002E-9</v>
      </c>
      <c r="C327" s="7">
        <v>1.71</v>
      </c>
    </row>
    <row r="328" spans="1:11" ht="15.75" thickBot="1" x14ac:dyDescent="0.3">
      <c r="A328" s="8" t="s">
        <v>6</v>
      </c>
      <c r="B328" s="6">
        <v>2.23E-9</v>
      </c>
      <c r="C328" s="7">
        <v>0.77</v>
      </c>
    </row>
    <row r="329" spans="1:11" ht="15.75" thickBot="1" x14ac:dyDescent="0.3">
      <c r="A329" s="8" t="s">
        <v>7</v>
      </c>
      <c r="B329" s="6">
        <v>2.69E-9</v>
      </c>
      <c r="C329" s="7">
        <v>0.8</v>
      </c>
    </row>
    <row r="330" spans="1:11" ht="15.75" thickBot="1" x14ac:dyDescent="0.3">
      <c r="A330" s="8" t="s">
        <v>8</v>
      </c>
      <c r="B330" s="6">
        <v>4.3000000000000001E-10</v>
      </c>
      <c r="C330" s="7">
        <v>0.03</v>
      </c>
    </row>
    <row r="333" spans="1:11" ht="30.75" thickBot="1" x14ac:dyDescent="0.3">
      <c r="A333" s="38" t="s">
        <v>71</v>
      </c>
      <c r="B333" s="38"/>
      <c r="C333" s="12" t="s">
        <v>10</v>
      </c>
    </row>
    <row r="334" spans="1:11" ht="30.75" thickBot="1" x14ac:dyDescent="0.3">
      <c r="A334" s="2" t="s">
        <v>0</v>
      </c>
      <c r="B334" s="3" t="s">
        <v>1</v>
      </c>
      <c r="C334" s="4" t="s">
        <v>2</v>
      </c>
    </row>
    <row r="335" spans="1:11" ht="15.75" thickBot="1" x14ac:dyDescent="0.3">
      <c r="A335" s="5" t="s">
        <v>3</v>
      </c>
      <c r="B335" s="6">
        <v>3.8499999999999997E-9</v>
      </c>
      <c r="C335" s="7">
        <v>0.91</v>
      </c>
      <c r="J335" s="14" t="s">
        <v>81</v>
      </c>
      <c r="K335" s="1">
        <v>268400000</v>
      </c>
    </row>
    <row r="336" spans="1:11" ht="15.75" thickBot="1" x14ac:dyDescent="0.3">
      <c r="A336" s="8" t="s">
        <v>4</v>
      </c>
      <c r="B336" s="6">
        <v>6.0600000000000002E-9</v>
      </c>
      <c r="C336" s="7">
        <v>1.68</v>
      </c>
    </row>
    <row r="337" spans="1:11" ht="15.75" thickBot="1" x14ac:dyDescent="0.3">
      <c r="A337" s="8" t="s">
        <v>5</v>
      </c>
      <c r="B337" s="6">
        <v>6.4400000000000001E-9</v>
      </c>
      <c r="C337" s="7">
        <v>1.71</v>
      </c>
    </row>
    <row r="338" spans="1:11" ht="15.75" thickBot="1" x14ac:dyDescent="0.3">
      <c r="A338" s="8" t="s">
        <v>6</v>
      </c>
      <c r="B338" s="6">
        <v>2.3100000000000001E-9</v>
      </c>
      <c r="C338" s="7">
        <v>0.77</v>
      </c>
    </row>
    <row r="339" spans="1:11" ht="15.75" thickBot="1" x14ac:dyDescent="0.3">
      <c r="A339" s="8" t="s">
        <v>7</v>
      </c>
      <c r="B339" s="6">
        <v>2.7099999999999999E-9</v>
      </c>
      <c r="C339" s="7">
        <v>0.8</v>
      </c>
    </row>
    <row r="340" spans="1:11" ht="15.75" thickBot="1" x14ac:dyDescent="0.3">
      <c r="A340" s="8" t="s">
        <v>8</v>
      </c>
      <c r="B340" s="6">
        <v>3E-10</v>
      </c>
      <c r="C340" s="7">
        <v>0.03</v>
      </c>
    </row>
    <row r="343" spans="1:11" ht="30.75" thickBot="1" x14ac:dyDescent="0.3">
      <c r="A343" s="38" t="s">
        <v>17</v>
      </c>
      <c r="B343" s="38"/>
      <c r="C343" s="12" t="s">
        <v>10</v>
      </c>
    </row>
    <row r="344" spans="1:11" ht="30.75" thickBot="1" x14ac:dyDescent="0.3">
      <c r="A344" s="2" t="s">
        <v>0</v>
      </c>
      <c r="B344" s="3" t="s">
        <v>1</v>
      </c>
      <c r="C344" s="4" t="s">
        <v>2</v>
      </c>
    </row>
    <row r="345" spans="1:11" ht="15.75" thickBot="1" x14ac:dyDescent="0.3">
      <c r="A345" s="5" t="s">
        <v>3</v>
      </c>
      <c r="B345" s="6">
        <v>3.8300000000000002E-9</v>
      </c>
      <c r="C345" s="7">
        <v>0.91</v>
      </c>
      <c r="J345" s="14" t="s">
        <v>81</v>
      </c>
      <c r="K345" s="1">
        <v>276690000</v>
      </c>
    </row>
    <row r="346" spans="1:11" ht="15.75" thickBot="1" x14ac:dyDescent="0.3">
      <c r="A346" s="8" t="s">
        <v>4</v>
      </c>
      <c r="B346" s="6">
        <v>5.9699999999999999E-9</v>
      </c>
      <c r="C346" s="7">
        <v>1.68</v>
      </c>
    </row>
    <row r="347" spans="1:11" ht="15.75" thickBot="1" x14ac:dyDescent="0.3">
      <c r="A347" s="8" t="s">
        <v>5</v>
      </c>
      <c r="B347" s="6">
        <v>6.2499999999999997E-9</v>
      </c>
      <c r="C347" s="7">
        <v>1.71</v>
      </c>
    </row>
    <row r="348" spans="1:11" ht="15.75" thickBot="1" x14ac:dyDescent="0.3">
      <c r="A348" s="8" t="s">
        <v>6</v>
      </c>
      <c r="B348" s="6">
        <v>2.33E-9</v>
      </c>
      <c r="C348" s="7">
        <v>0.77</v>
      </c>
    </row>
    <row r="349" spans="1:11" ht="15.75" thickBot="1" x14ac:dyDescent="0.3">
      <c r="A349" s="8" t="s">
        <v>7</v>
      </c>
      <c r="B349" s="6">
        <v>2.6500000000000002E-9</v>
      </c>
      <c r="C349" s="7">
        <v>0.8</v>
      </c>
    </row>
    <row r="350" spans="1:11" ht="15.75" thickBot="1" x14ac:dyDescent="0.3">
      <c r="A350" s="8" t="s">
        <v>8</v>
      </c>
      <c r="B350" s="6">
        <v>3.3E-10</v>
      </c>
      <c r="C350" s="7">
        <v>0.03</v>
      </c>
    </row>
    <row r="353" spans="1:11" ht="30.75" thickBot="1" x14ac:dyDescent="0.3">
      <c r="A353" s="38" t="s">
        <v>72</v>
      </c>
      <c r="B353" s="38"/>
      <c r="C353" s="12" t="s">
        <v>10</v>
      </c>
    </row>
    <row r="354" spans="1:11" ht="30.75" thickBot="1" x14ac:dyDescent="0.3">
      <c r="A354" s="2" t="s">
        <v>0</v>
      </c>
      <c r="B354" s="3" t="s">
        <v>1</v>
      </c>
      <c r="C354" s="4" t="s">
        <v>2</v>
      </c>
    </row>
    <row r="355" spans="1:11" ht="15.75" thickBot="1" x14ac:dyDescent="0.3">
      <c r="A355" s="5" t="s">
        <v>3</v>
      </c>
      <c r="B355" s="6">
        <v>3.7499999999999997E-9</v>
      </c>
      <c r="C355" s="7">
        <v>0.91</v>
      </c>
      <c r="J355" s="14" t="s">
        <v>81</v>
      </c>
      <c r="K355" s="1">
        <v>276590000</v>
      </c>
    </row>
    <row r="356" spans="1:11" ht="15.75" thickBot="1" x14ac:dyDescent="0.3">
      <c r="A356" s="8" t="s">
        <v>4</v>
      </c>
      <c r="B356" s="6">
        <v>6.0099999999999997E-9</v>
      </c>
      <c r="C356" s="7">
        <v>1.68</v>
      </c>
    </row>
    <row r="357" spans="1:11" ht="15.75" thickBot="1" x14ac:dyDescent="0.3">
      <c r="A357" s="8" t="s">
        <v>5</v>
      </c>
      <c r="B357" s="6">
        <v>6.3300000000000003E-9</v>
      </c>
      <c r="C357" s="7">
        <v>1.71</v>
      </c>
    </row>
    <row r="358" spans="1:11" ht="15.75" thickBot="1" x14ac:dyDescent="0.3">
      <c r="A358" s="8" t="s">
        <v>6</v>
      </c>
      <c r="B358" s="6">
        <v>2.4E-9</v>
      </c>
      <c r="C358" s="7">
        <v>0.77</v>
      </c>
    </row>
    <row r="359" spans="1:11" ht="15.75" thickBot="1" x14ac:dyDescent="0.3">
      <c r="A359" s="8" t="s">
        <v>7</v>
      </c>
      <c r="B359" s="6">
        <v>2.7299999999999999E-9</v>
      </c>
      <c r="C359" s="7">
        <v>0.8</v>
      </c>
    </row>
    <row r="360" spans="1:11" ht="15.75" thickBot="1" x14ac:dyDescent="0.3">
      <c r="A360" s="8" t="s">
        <v>8</v>
      </c>
      <c r="B360" s="6">
        <v>3.4000000000000001E-10</v>
      </c>
      <c r="C360" s="7">
        <v>0.03</v>
      </c>
    </row>
    <row r="363" spans="1:11" ht="30.75" thickBot="1" x14ac:dyDescent="0.3">
      <c r="A363" s="38" t="s">
        <v>73</v>
      </c>
      <c r="B363" s="38"/>
      <c r="C363" s="12" t="s">
        <v>10</v>
      </c>
    </row>
    <row r="364" spans="1:11" ht="30.75" thickBot="1" x14ac:dyDescent="0.3">
      <c r="A364" s="2" t="s">
        <v>0</v>
      </c>
      <c r="B364" s="3" t="s">
        <v>1</v>
      </c>
      <c r="C364" s="4" t="s">
        <v>2</v>
      </c>
    </row>
    <row r="365" spans="1:11" ht="15.75" thickBot="1" x14ac:dyDescent="0.3">
      <c r="A365" s="5" t="s">
        <v>3</v>
      </c>
      <c r="B365" s="6">
        <v>3.8899999999999996E-9</v>
      </c>
      <c r="C365" s="7">
        <v>0.91</v>
      </c>
      <c r="J365" s="14" t="s">
        <v>81</v>
      </c>
      <c r="K365" s="1">
        <v>273320000</v>
      </c>
    </row>
    <row r="366" spans="1:11" ht="15.75" thickBot="1" x14ac:dyDescent="0.3">
      <c r="A366" s="8" t="s">
        <v>4</v>
      </c>
      <c r="B366" s="6">
        <v>5.9600000000000001E-9</v>
      </c>
      <c r="C366" s="7">
        <v>1.68</v>
      </c>
    </row>
    <row r="367" spans="1:11" ht="15.75" thickBot="1" x14ac:dyDescent="0.3">
      <c r="A367" s="8" t="s">
        <v>5</v>
      </c>
      <c r="B367" s="6">
        <v>6.4199999999999998E-9</v>
      </c>
      <c r="C367" s="7">
        <v>1.71</v>
      </c>
    </row>
    <row r="368" spans="1:11" ht="15.75" thickBot="1" x14ac:dyDescent="0.3">
      <c r="A368" s="8" t="s">
        <v>6</v>
      </c>
      <c r="B368" s="6">
        <v>2.2400000000000001E-9</v>
      </c>
      <c r="C368" s="7">
        <v>0.77</v>
      </c>
    </row>
    <row r="369" spans="1:3" ht="15.75" thickBot="1" x14ac:dyDescent="0.3">
      <c r="A369" s="8" t="s">
        <v>7</v>
      </c>
      <c r="B369" s="6">
        <v>2.6799999999999998E-9</v>
      </c>
      <c r="C369" s="7">
        <v>0.8</v>
      </c>
    </row>
    <row r="370" spans="1:3" ht="15.75" thickBot="1" x14ac:dyDescent="0.3">
      <c r="A370" s="8" t="s">
        <v>8</v>
      </c>
      <c r="B370" s="6">
        <v>4.3999999999999998E-10</v>
      </c>
      <c r="C370" s="7">
        <v>0.03</v>
      </c>
    </row>
  </sheetData>
  <mergeCells count="37">
    <mergeCell ref="A113:B113"/>
    <mergeCell ref="A3:B3"/>
    <mergeCell ref="A13:B13"/>
    <mergeCell ref="A23:B23"/>
    <mergeCell ref="A33:B33"/>
    <mergeCell ref="A43:B43"/>
    <mergeCell ref="A53:B53"/>
    <mergeCell ref="A63:B63"/>
    <mergeCell ref="A73:B73"/>
    <mergeCell ref="A83:B83"/>
    <mergeCell ref="A93:B93"/>
    <mergeCell ref="A103:B103"/>
    <mergeCell ref="A233:B233"/>
    <mergeCell ref="A123:B123"/>
    <mergeCell ref="A133:B133"/>
    <mergeCell ref="A143:B143"/>
    <mergeCell ref="A153:B153"/>
    <mergeCell ref="A163:B163"/>
    <mergeCell ref="A173:B173"/>
    <mergeCell ref="A183:B183"/>
    <mergeCell ref="A193:B193"/>
    <mergeCell ref="A203:B203"/>
    <mergeCell ref="A213:B213"/>
    <mergeCell ref="A223:B223"/>
    <mergeCell ref="A243:B243"/>
    <mergeCell ref="A253:B253"/>
    <mergeCell ref="A263:B263"/>
    <mergeCell ref="A273:B273"/>
    <mergeCell ref="A283:B283"/>
    <mergeCell ref="A353:B353"/>
    <mergeCell ref="A363:B363"/>
    <mergeCell ref="A293:B293"/>
    <mergeCell ref="A303:B303"/>
    <mergeCell ref="A313:B313"/>
    <mergeCell ref="A323:B323"/>
    <mergeCell ref="A333:B333"/>
    <mergeCell ref="A343:B3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40"/>
  <sheetViews>
    <sheetView topLeftCell="A64" workbookViewId="0">
      <selection activeCell="A83" sqref="A83:C90"/>
    </sheetView>
  </sheetViews>
  <sheetFormatPr defaultRowHeight="15" x14ac:dyDescent="0.25"/>
  <cols>
    <col min="10" max="10" width="8.7109375" style="14"/>
    <col min="12" max="12" width="6.5703125" customWidth="1"/>
    <col min="13" max="13" width="18.5703125" customWidth="1"/>
    <col min="14" max="14" width="9.7109375" customWidth="1"/>
  </cols>
  <sheetData>
    <row r="2" spans="1:14" x14ac:dyDescent="0.25">
      <c r="M2" s="15" t="s">
        <v>83</v>
      </c>
      <c r="N2" s="15" t="s">
        <v>84</v>
      </c>
    </row>
    <row r="3" spans="1:14" ht="30.75" thickBot="1" x14ac:dyDescent="0.3">
      <c r="A3" s="38" t="s">
        <v>74</v>
      </c>
      <c r="B3" s="38"/>
      <c r="C3" s="12" t="s">
        <v>10</v>
      </c>
      <c r="K3" s="27" t="s">
        <v>82</v>
      </c>
      <c r="M3" s="16" t="str">
        <f>A3</f>
        <v>01.Nov.2019</v>
      </c>
      <c r="N3" s="17">
        <f>K5</f>
        <v>274450000</v>
      </c>
    </row>
    <row r="4" spans="1:14" ht="30.75" thickBot="1" x14ac:dyDescent="0.3">
      <c r="A4" s="2" t="s">
        <v>0</v>
      </c>
      <c r="B4" s="3" t="s">
        <v>1</v>
      </c>
      <c r="C4" s="4" t="s">
        <v>2</v>
      </c>
      <c r="M4" s="16" t="str">
        <f>A13</f>
        <v>02.Nov.2019</v>
      </c>
      <c r="N4" s="17">
        <f>K15</f>
        <v>275800000</v>
      </c>
    </row>
    <row r="5" spans="1:14" ht="15.75" thickBot="1" x14ac:dyDescent="0.3">
      <c r="A5" s="5" t="s">
        <v>3</v>
      </c>
      <c r="B5" s="6">
        <v>3.8199999999999996E-9</v>
      </c>
      <c r="C5" s="7">
        <v>0.91</v>
      </c>
      <c r="J5" s="14" t="s">
        <v>81</v>
      </c>
      <c r="K5" s="1">
        <v>274450000</v>
      </c>
      <c r="M5" s="16" t="str">
        <f>A23</f>
        <v>03.Nov.2019</v>
      </c>
      <c r="N5" s="17">
        <f>K25</f>
        <v>276230000</v>
      </c>
    </row>
    <row r="6" spans="1:14" ht="15.75" thickBot="1" x14ac:dyDescent="0.3">
      <c r="A6" s="8" t="s">
        <v>4</v>
      </c>
      <c r="B6" s="6">
        <v>6.0200000000000003E-9</v>
      </c>
      <c r="C6" s="7">
        <v>1.68</v>
      </c>
      <c r="M6" s="16" t="str">
        <f>A33</f>
        <v>04.Nov.2019   1</v>
      </c>
      <c r="N6" s="17">
        <f>K35</f>
        <v>274440000</v>
      </c>
    </row>
    <row r="7" spans="1:14" ht="15.75" thickBot="1" x14ac:dyDescent="0.3">
      <c r="A7" s="8" t="s">
        <v>5</v>
      </c>
      <c r="B7" s="6">
        <v>6.3700000000000001E-9</v>
      </c>
      <c r="C7" s="7">
        <v>1.71</v>
      </c>
      <c r="M7" s="16" t="str">
        <f>A43</f>
        <v>04.Nov.2019   2</v>
      </c>
      <c r="N7" s="17">
        <f>K45</f>
        <v>270760000</v>
      </c>
    </row>
    <row r="8" spans="1:14" ht="15.75" thickBot="1" x14ac:dyDescent="0.3">
      <c r="A8" s="8" t="s">
        <v>6</v>
      </c>
      <c r="B8" s="6">
        <v>2.3499999999999999E-9</v>
      </c>
      <c r="C8" s="7">
        <v>0.77</v>
      </c>
      <c r="M8" s="16" t="str">
        <f>A53</f>
        <v>05.Nov.2019</v>
      </c>
      <c r="N8" s="17">
        <f>K55</f>
        <v>278660000</v>
      </c>
    </row>
    <row r="9" spans="1:14" ht="15.75" thickBot="1" x14ac:dyDescent="0.3">
      <c r="A9" s="8" t="s">
        <v>7</v>
      </c>
      <c r="B9" s="6">
        <v>2.7099999999999999E-9</v>
      </c>
      <c r="C9" s="7">
        <v>0.8</v>
      </c>
      <c r="M9" s="16" t="str">
        <f>A63</f>
        <v>06.Nov.2019</v>
      </c>
      <c r="N9" s="17">
        <f>K65</f>
        <v>275700000</v>
      </c>
    </row>
    <row r="10" spans="1:14" ht="15.75" thickBot="1" x14ac:dyDescent="0.3">
      <c r="A10" s="8" t="s">
        <v>8</v>
      </c>
      <c r="B10" s="6">
        <v>3.7000000000000001E-10</v>
      </c>
      <c r="C10" s="7">
        <v>0.03</v>
      </c>
      <c r="M10" s="16" t="str">
        <f>A73</f>
        <v>07.Nov.2019  1</v>
      </c>
      <c r="N10" s="17">
        <f>K75</f>
        <v>283250000</v>
      </c>
    </row>
    <row r="11" spans="1:14" x14ac:dyDescent="0.25">
      <c r="M11" s="16" t="str">
        <f>A83</f>
        <v>07.Nov.2019   2</v>
      </c>
      <c r="N11" s="17">
        <f>K85</f>
        <v>277910000</v>
      </c>
    </row>
    <row r="12" spans="1:14" x14ac:dyDescent="0.25">
      <c r="M12" s="16" t="str">
        <f>A93</f>
        <v>08.Nov.2019</v>
      </c>
      <c r="N12" s="17">
        <f>K95</f>
        <v>272780000</v>
      </c>
    </row>
    <row r="13" spans="1:14" ht="30.75" thickBot="1" x14ac:dyDescent="0.3">
      <c r="A13" s="38" t="s">
        <v>75</v>
      </c>
      <c r="B13" s="38"/>
      <c r="C13" s="12" t="s">
        <v>10</v>
      </c>
      <c r="M13" s="16" t="str">
        <f>A103</f>
        <v>09.Nov.2019</v>
      </c>
      <c r="N13" s="17">
        <f>K105</f>
        <v>276100000</v>
      </c>
    </row>
    <row r="14" spans="1:14" ht="30.75" thickBot="1" x14ac:dyDescent="0.3">
      <c r="A14" s="2" t="s">
        <v>0</v>
      </c>
      <c r="B14" s="3" t="s">
        <v>1</v>
      </c>
      <c r="C14" s="4" t="s">
        <v>2</v>
      </c>
      <c r="M14" s="16" t="str">
        <f>A113</f>
        <v>10.Nov.2019</v>
      </c>
      <c r="N14" s="17">
        <f>K115</f>
        <v>274850000</v>
      </c>
    </row>
    <row r="15" spans="1:14" ht="15.75" thickBot="1" x14ac:dyDescent="0.3">
      <c r="A15" s="5" t="s">
        <v>3</v>
      </c>
      <c r="B15" s="6">
        <v>3.8199999999999996E-9</v>
      </c>
      <c r="C15" s="7">
        <v>0.91</v>
      </c>
      <c r="J15" s="14" t="s">
        <v>81</v>
      </c>
      <c r="K15" s="1">
        <v>275800000</v>
      </c>
      <c r="M15" s="16" t="str">
        <f>A123</f>
        <v>11.Nov.2019</v>
      </c>
      <c r="N15" s="17">
        <f>K125</f>
        <v>276250000</v>
      </c>
    </row>
    <row r="16" spans="1:14" ht="15.75" thickBot="1" x14ac:dyDescent="0.3">
      <c r="A16" s="8" t="s">
        <v>4</v>
      </c>
      <c r="B16" s="6">
        <v>6E-9</v>
      </c>
      <c r="C16" s="7">
        <v>1.68</v>
      </c>
      <c r="M16" s="16" t="str">
        <f>A133</f>
        <v>12.Nov.2019</v>
      </c>
      <c r="N16" s="17">
        <f>K135</f>
        <v>280040000</v>
      </c>
    </row>
    <row r="17" spans="1:14" ht="15.75" thickBot="1" x14ac:dyDescent="0.3">
      <c r="A17" s="8" t="s">
        <v>5</v>
      </c>
      <c r="B17" s="6">
        <v>6.3300000000000003E-9</v>
      </c>
      <c r="C17" s="7">
        <v>1.71</v>
      </c>
      <c r="M17" s="16" t="str">
        <f>A143</f>
        <v>13.Nov.2019</v>
      </c>
      <c r="N17" s="17">
        <f>K145</f>
        <v>273150000</v>
      </c>
    </row>
    <row r="18" spans="1:14" ht="15.75" thickBot="1" x14ac:dyDescent="0.3">
      <c r="A18" s="8" t="s">
        <v>6</v>
      </c>
      <c r="B18" s="6">
        <v>2.3400000000000002E-9</v>
      </c>
      <c r="C18" s="7">
        <v>0.77</v>
      </c>
      <c r="M18" s="16" t="str">
        <f>A153</f>
        <v>14.Nov.2019   1</v>
      </c>
      <c r="N18" s="17">
        <f>K155</f>
        <v>276040000</v>
      </c>
    </row>
    <row r="19" spans="1:14" ht="15.75" thickBot="1" x14ac:dyDescent="0.3">
      <c r="A19" s="8" t="s">
        <v>7</v>
      </c>
      <c r="B19" s="6">
        <v>2.7000000000000002E-9</v>
      </c>
      <c r="C19" s="7">
        <v>0.8</v>
      </c>
      <c r="M19" s="16" t="str">
        <f>A163</f>
        <v>14.Nov.2019   2</v>
      </c>
      <c r="N19" s="17">
        <f>K165</f>
        <v>277300000</v>
      </c>
    </row>
    <row r="20" spans="1:14" ht="15.75" thickBot="1" x14ac:dyDescent="0.3">
      <c r="A20" s="8" t="s">
        <v>8</v>
      </c>
      <c r="B20" s="6">
        <v>3.7000000000000001E-10</v>
      </c>
      <c r="C20" s="7">
        <v>0.03</v>
      </c>
      <c r="M20" s="16" t="str">
        <f>A173</f>
        <v>15.Nov.2019</v>
      </c>
      <c r="N20" s="17">
        <f>K175</f>
        <v>276000000</v>
      </c>
    </row>
    <row r="21" spans="1:14" x14ac:dyDescent="0.25">
      <c r="M21" s="16" t="str">
        <f>A183</f>
        <v>16.Nov.2019</v>
      </c>
      <c r="N21" s="17">
        <f>K185</f>
        <v>283600000</v>
      </c>
    </row>
    <row r="22" spans="1:14" x14ac:dyDescent="0.25">
      <c r="M22" s="16" t="str">
        <f>A193</f>
        <v>17.Nov.2019</v>
      </c>
      <c r="N22" s="17">
        <f>K195</f>
        <v>273300000</v>
      </c>
    </row>
    <row r="23" spans="1:14" ht="30.75" thickBot="1" x14ac:dyDescent="0.3">
      <c r="A23" s="38" t="s">
        <v>18</v>
      </c>
      <c r="B23" s="38"/>
      <c r="C23" s="12" t="s">
        <v>10</v>
      </c>
      <c r="M23" s="16" t="str">
        <f>A203</f>
        <v>18.Nov.2019</v>
      </c>
      <c r="N23" s="17">
        <f>K205</f>
        <v>277800000</v>
      </c>
    </row>
    <row r="24" spans="1:14" ht="30.75" thickBot="1" x14ac:dyDescent="0.3">
      <c r="A24" s="2" t="s">
        <v>0</v>
      </c>
      <c r="B24" s="3" t="s">
        <v>1</v>
      </c>
      <c r="C24" s="4" t="s">
        <v>2</v>
      </c>
      <c r="M24" t="s">
        <v>107</v>
      </c>
      <c r="N24" s="17">
        <f>K215</f>
        <v>278700000</v>
      </c>
    </row>
    <row r="25" spans="1:14" ht="15.75" thickBot="1" x14ac:dyDescent="0.3">
      <c r="A25" s="5" t="s">
        <v>3</v>
      </c>
      <c r="B25" s="6">
        <v>3.7900000000000004E-9</v>
      </c>
      <c r="C25" s="7">
        <v>0.91</v>
      </c>
      <c r="J25" s="14" t="s">
        <v>81</v>
      </c>
      <c r="K25" s="1">
        <v>276230000</v>
      </c>
      <c r="M25" t="s">
        <v>108</v>
      </c>
      <c r="N25" s="17">
        <f>K225</f>
        <v>277500000</v>
      </c>
    </row>
    <row r="26" spans="1:14" ht="15.75" thickBot="1" x14ac:dyDescent="0.3">
      <c r="A26" s="8" t="s">
        <v>4</v>
      </c>
      <c r="B26" s="6">
        <v>5.9799999999999996E-9</v>
      </c>
      <c r="C26" s="7">
        <v>1.68</v>
      </c>
      <c r="M26" t="s">
        <v>109</v>
      </c>
      <c r="N26" s="17">
        <f>K235</f>
        <v>279000000</v>
      </c>
    </row>
    <row r="27" spans="1:14" ht="15.75" thickBot="1" x14ac:dyDescent="0.3">
      <c r="A27" s="8" t="s">
        <v>5</v>
      </c>
      <c r="B27" s="6">
        <v>6.3199999999999997E-9</v>
      </c>
      <c r="C27" s="7">
        <v>1.71</v>
      </c>
      <c r="M27" t="s">
        <v>110</v>
      </c>
      <c r="N27" s="17">
        <f>K245</f>
        <v>275700000</v>
      </c>
    </row>
    <row r="28" spans="1:14" ht="15.75" thickBot="1" x14ac:dyDescent="0.3">
      <c r="A28" s="8" t="s">
        <v>6</v>
      </c>
      <c r="B28" s="6">
        <v>2.3600000000000001E-9</v>
      </c>
      <c r="C28" s="7">
        <v>0.77</v>
      </c>
      <c r="M28" t="s">
        <v>111</v>
      </c>
      <c r="N28" s="17">
        <f>K255</f>
        <v>278200000</v>
      </c>
    </row>
    <row r="29" spans="1:14" ht="15.75" thickBot="1" x14ac:dyDescent="0.3">
      <c r="A29" s="8" t="s">
        <v>7</v>
      </c>
      <c r="B29" s="6">
        <v>2.7000000000000002E-9</v>
      </c>
      <c r="C29" s="7">
        <v>0.8</v>
      </c>
      <c r="M29" t="s">
        <v>112</v>
      </c>
      <c r="N29" s="17">
        <f>K265</f>
        <v>280100000</v>
      </c>
    </row>
    <row r="30" spans="1:14" ht="15.75" thickBot="1" x14ac:dyDescent="0.3">
      <c r="A30" s="8" t="s">
        <v>8</v>
      </c>
      <c r="B30" s="6">
        <v>3.4000000000000001E-10</v>
      </c>
      <c r="C30" s="7">
        <v>0.03</v>
      </c>
      <c r="M30" t="s">
        <v>113</v>
      </c>
      <c r="N30" s="17">
        <f>K275</f>
        <v>279400000</v>
      </c>
    </row>
    <row r="31" spans="1:14" x14ac:dyDescent="0.25">
      <c r="M31" t="s">
        <v>114</v>
      </c>
      <c r="N31" s="17">
        <f>K285</f>
        <v>262400000</v>
      </c>
    </row>
    <row r="32" spans="1:14" x14ac:dyDescent="0.25">
      <c r="M32" t="s">
        <v>115</v>
      </c>
      <c r="N32" s="17">
        <f>K295</f>
        <v>239000000</v>
      </c>
    </row>
    <row r="33" spans="1:14" ht="30.75" thickBot="1" x14ac:dyDescent="0.3">
      <c r="A33" s="38" t="s">
        <v>76</v>
      </c>
      <c r="B33" s="38"/>
      <c r="C33" s="12" t="s">
        <v>10</v>
      </c>
      <c r="M33" t="s">
        <v>116</v>
      </c>
      <c r="N33" s="17">
        <f>K305</f>
        <v>260800000</v>
      </c>
    </row>
    <row r="34" spans="1:14" ht="30.75" thickBot="1" x14ac:dyDescent="0.3">
      <c r="A34" s="2" t="s">
        <v>0</v>
      </c>
      <c r="B34" s="3" t="s">
        <v>1</v>
      </c>
      <c r="C34" s="4" t="s">
        <v>2</v>
      </c>
      <c r="M34" t="s">
        <v>117</v>
      </c>
      <c r="N34" s="17">
        <f>K315</f>
        <v>262000000</v>
      </c>
    </row>
    <row r="35" spans="1:14" ht="15.75" thickBot="1" x14ac:dyDescent="0.3">
      <c r="A35" s="5" t="s">
        <v>3</v>
      </c>
      <c r="B35" s="6">
        <v>3.8000000000000001E-9</v>
      </c>
      <c r="C35" s="7">
        <v>0.91</v>
      </c>
      <c r="J35" s="14" t="s">
        <v>81</v>
      </c>
      <c r="K35" s="1">
        <v>274440000</v>
      </c>
      <c r="M35" t="s">
        <v>118</v>
      </c>
      <c r="N35" s="17">
        <f>K325</f>
        <v>263600000</v>
      </c>
    </row>
    <row r="36" spans="1:14" ht="15.75" thickBot="1" x14ac:dyDescent="0.3">
      <c r="A36" s="8" t="s">
        <v>4</v>
      </c>
      <c r="B36" s="6">
        <v>6.0300000000000001E-9</v>
      </c>
      <c r="C36" s="7">
        <v>1.68</v>
      </c>
      <c r="M36" t="s">
        <v>119</v>
      </c>
      <c r="N36" s="17">
        <f>K335</f>
        <v>262400000</v>
      </c>
    </row>
    <row r="37" spans="1:14" ht="15.75" thickBot="1" x14ac:dyDescent="0.3">
      <c r="A37" s="8" t="s">
        <v>5</v>
      </c>
      <c r="B37" s="6">
        <v>6.3000000000000002E-9</v>
      </c>
      <c r="C37" s="7">
        <v>1.71</v>
      </c>
    </row>
    <row r="38" spans="1:14" ht="15.75" thickBot="1" x14ac:dyDescent="0.3">
      <c r="A38" s="8" t="s">
        <v>6</v>
      </c>
      <c r="B38" s="6">
        <v>2.33E-9</v>
      </c>
      <c r="C38" s="7">
        <v>0.77</v>
      </c>
      <c r="M38" s="15" t="s">
        <v>13</v>
      </c>
      <c r="N38" s="17">
        <f>AVERAGE(N3:N33)</f>
        <v>274684193.54838711</v>
      </c>
    </row>
    <row r="39" spans="1:14" ht="15.75" thickBot="1" x14ac:dyDescent="0.3">
      <c r="A39" s="8" t="s">
        <v>7</v>
      </c>
      <c r="B39" s="6">
        <v>2.6540000000000001E-9</v>
      </c>
      <c r="C39" s="7">
        <v>0.8</v>
      </c>
      <c r="M39" s="15" t="s">
        <v>85</v>
      </c>
      <c r="N39" s="1">
        <f>STDEV(N3:N32)</f>
        <v>7847520.2101221671</v>
      </c>
    </row>
    <row r="40" spans="1:14" ht="15.75" thickBot="1" x14ac:dyDescent="0.3">
      <c r="A40" s="8" t="s">
        <v>8</v>
      </c>
      <c r="B40" s="6">
        <v>3.4000000000000001E-10</v>
      </c>
      <c r="C40" s="7">
        <v>0.03</v>
      </c>
    </row>
    <row r="43" spans="1:14" ht="30.75" thickBot="1" x14ac:dyDescent="0.3">
      <c r="A43" s="38" t="s">
        <v>77</v>
      </c>
      <c r="B43" s="38"/>
      <c r="C43" s="12" t="s">
        <v>10</v>
      </c>
    </row>
    <row r="44" spans="1:14" ht="30.75" thickBot="1" x14ac:dyDescent="0.3">
      <c r="A44" s="2" t="s">
        <v>0</v>
      </c>
      <c r="B44" s="3" t="s">
        <v>1</v>
      </c>
      <c r="C44" s="4" t="s">
        <v>2</v>
      </c>
    </row>
    <row r="45" spans="1:14" ht="15.75" thickBot="1" x14ac:dyDescent="0.3">
      <c r="A45" s="5" t="s">
        <v>3</v>
      </c>
      <c r="B45" s="6">
        <v>3.8700000000000001E-9</v>
      </c>
      <c r="C45" s="7">
        <v>0.91</v>
      </c>
      <c r="J45" s="14" t="s">
        <v>81</v>
      </c>
      <c r="K45" s="1">
        <v>270760000</v>
      </c>
    </row>
    <row r="46" spans="1:14" ht="15.75" thickBot="1" x14ac:dyDescent="0.3">
      <c r="A46" s="8" t="s">
        <v>4</v>
      </c>
      <c r="B46" s="6">
        <v>6.0200000000000003E-9</v>
      </c>
      <c r="C46" s="7">
        <v>1.68</v>
      </c>
    </row>
    <row r="47" spans="1:14" ht="15.75" thickBot="1" x14ac:dyDescent="0.3">
      <c r="A47" s="8" t="s">
        <v>5</v>
      </c>
      <c r="B47" s="6">
        <v>6.4300000000000003E-9</v>
      </c>
      <c r="C47" s="7">
        <v>1.71</v>
      </c>
    </row>
    <row r="48" spans="1:14" ht="15.75" thickBot="1" x14ac:dyDescent="0.3">
      <c r="A48" s="8" t="s">
        <v>6</v>
      </c>
      <c r="B48" s="6">
        <v>2.2400000000000001E-9</v>
      </c>
      <c r="C48" s="7">
        <v>0.77</v>
      </c>
    </row>
    <row r="49" spans="1:11" ht="15.75" thickBot="1" x14ac:dyDescent="0.3">
      <c r="A49" s="8" t="s">
        <v>7</v>
      </c>
      <c r="B49" s="6">
        <v>2.6599999999999999E-9</v>
      </c>
      <c r="C49" s="7">
        <v>0.8</v>
      </c>
    </row>
    <row r="50" spans="1:11" ht="15.75" thickBot="1" x14ac:dyDescent="0.3">
      <c r="A50" s="8" t="s">
        <v>8</v>
      </c>
      <c r="B50" s="6">
        <v>4.0999999999999998E-10</v>
      </c>
      <c r="C50" s="7">
        <v>0.03</v>
      </c>
    </row>
    <row r="51" spans="1:11" x14ac:dyDescent="0.25">
      <c r="A51" s="18"/>
      <c r="B51" s="19"/>
      <c r="C51" s="20"/>
    </row>
    <row r="53" spans="1:11" ht="30.75" thickBot="1" x14ac:dyDescent="0.3">
      <c r="A53" s="38" t="s">
        <v>78</v>
      </c>
      <c r="B53" s="38"/>
      <c r="C53" s="12" t="s">
        <v>10</v>
      </c>
    </row>
    <row r="54" spans="1:11" ht="30.75" thickBot="1" x14ac:dyDescent="0.3">
      <c r="A54" s="2" t="s">
        <v>0</v>
      </c>
      <c r="B54" s="3" t="s">
        <v>1</v>
      </c>
      <c r="C54" s="4" t="s">
        <v>2</v>
      </c>
    </row>
    <row r="55" spans="1:11" ht="15.75" thickBot="1" x14ac:dyDescent="0.3">
      <c r="A55" s="5" t="s">
        <v>3</v>
      </c>
      <c r="B55" s="6">
        <v>3.8499999999999997E-9</v>
      </c>
      <c r="C55" s="7">
        <v>0.91</v>
      </c>
      <c r="J55" s="14" t="s">
        <v>81</v>
      </c>
      <c r="K55" s="1">
        <v>278660000</v>
      </c>
    </row>
    <row r="56" spans="1:11" ht="15.75" thickBot="1" x14ac:dyDescent="0.3">
      <c r="A56" s="8" t="s">
        <v>4</v>
      </c>
      <c r="B56" s="6">
        <v>5.93E-9</v>
      </c>
      <c r="C56" s="7">
        <v>1.68</v>
      </c>
    </row>
    <row r="57" spans="1:11" ht="15.75" thickBot="1" x14ac:dyDescent="0.3">
      <c r="A57" s="8" t="s">
        <v>5</v>
      </c>
      <c r="B57" s="6">
        <v>6.2799999999999998E-9</v>
      </c>
      <c r="C57" s="7">
        <v>1.71</v>
      </c>
    </row>
    <row r="58" spans="1:11" ht="15.75" thickBot="1" x14ac:dyDescent="0.3">
      <c r="A58" s="8" t="s">
        <v>6</v>
      </c>
      <c r="B58" s="6">
        <v>2.2699999999999998E-9</v>
      </c>
      <c r="C58" s="7">
        <v>0.77</v>
      </c>
    </row>
    <row r="59" spans="1:11" ht="15.75" thickBot="1" x14ac:dyDescent="0.3">
      <c r="A59" s="8" t="s">
        <v>7</v>
      </c>
      <c r="B59" s="6">
        <v>2.6799999999999998E-9</v>
      </c>
      <c r="C59" s="7">
        <v>0.8</v>
      </c>
    </row>
    <row r="60" spans="1:11" ht="15.75" thickBot="1" x14ac:dyDescent="0.3">
      <c r="A60" s="8" t="s">
        <v>8</v>
      </c>
      <c r="B60" s="6">
        <v>4.2E-10</v>
      </c>
      <c r="C60" s="7">
        <v>0.03</v>
      </c>
    </row>
    <row r="63" spans="1:11" ht="30.75" thickBot="1" x14ac:dyDescent="0.3">
      <c r="A63" s="38" t="s">
        <v>79</v>
      </c>
      <c r="B63" s="38"/>
      <c r="C63" s="12" t="s">
        <v>10</v>
      </c>
    </row>
    <row r="64" spans="1:11" ht="30.75" thickBot="1" x14ac:dyDescent="0.3">
      <c r="A64" s="2" t="s">
        <v>0</v>
      </c>
      <c r="B64" s="3" t="s">
        <v>1</v>
      </c>
      <c r="C64" s="4" t="s">
        <v>2</v>
      </c>
    </row>
    <row r="65" spans="1:11" ht="15.75" thickBot="1" x14ac:dyDescent="0.3">
      <c r="A65" s="5" t="s">
        <v>3</v>
      </c>
      <c r="B65" s="6">
        <v>3.8700000000000001E-9</v>
      </c>
      <c r="C65" s="7">
        <v>0.91</v>
      </c>
      <c r="J65" s="14" t="s">
        <v>81</v>
      </c>
      <c r="K65" s="1">
        <v>275700000</v>
      </c>
    </row>
    <row r="66" spans="1:11" ht="15.75" thickBot="1" x14ac:dyDescent="0.3">
      <c r="A66" s="8" t="s">
        <v>4</v>
      </c>
      <c r="B66" s="6">
        <v>6E-9</v>
      </c>
      <c r="C66" s="7">
        <v>1.68</v>
      </c>
    </row>
    <row r="67" spans="1:11" ht="15.75" thickBot="1" x14ac:dyDescent="0.3">
      <c r="A67" s="8" t="s">
        <v>5</v>
      </c>
      <c r="B67" s="6">
        <v>6.3199999999999997E-9</v>
      </c>
      <c r="C67" s="7">
        <v>1.71</v>
      </c>
    </row>
    <row r="68" spans="1:11" ht="15.75" thickBot="1" x14ac:dyDescent="0.3">
      <c r="A68" s="8" t="s">
        <v>6</v>
      </c>
      <c r="B68" s="6">
        <v>2.2600000000000001E-9</v>
      </c>
      <c r="C68" s="7">
        <v>0.77</v>
      </c>
    </row>
    <row r="69" spans="1:11" ht="15.75" thickBot="1" x14ac:dyDescent="0.3">
      <c r="A69" s="8" t="s">
        <v>7</v>
      </c>
      <c r="B69" s="6">
        <v>2.6799999999999998E-9</v>
      </c>
      <c r="C69" s="7">
        <v>0.8</v>
      </c>
    </row>
    <row r="70" spans="1:11" ht="15.75" thickBot="1" x14ac:dyDescent="0.3">
      <c r="A70" s="8" t="s">
        <v>8</v>
      </c>
      <c r="B70" s="6">
        <v>4.3000000000000001E-10</v>
      </c>
      <c r="C70" s="7">
        <v>0.03</v>
      </c>
    </row>
    <row r="73" spans="1:11" ht="30.75" thickBot="1" x14ac:dyDescent="0.3">
      <c r="A73" s="38" t="s">
        <v>86</v>
      </c>
      <c r="B73" s="38"/>
      <c r="C73" s="12" t="s">
        <v>10</v>
      </c>
    </row>
    <row r="74" spans="1:11" ht="30.75" thickBot="1" x14ac:dyDescent="0.3">
      <c r="A74" s="2" t="s">
        <v>0</v>
      </c>
      <c r="B74" s="3" t="s">
        <v>1</v>
      </c>
      <c r="C74" s="4" t="s">
        <v>2</v>
      </c>
    </row>
    <row r="75" spans="1:11" ht="15.75" thickBot="1" x14ac:dyDescent="0.3">
      <c r="A75" s="5" t="s">
        <v>3</v>
      </c>
      <c r="B75" s="6">
        <v>3.7799999999999998E-9</v>
      </c>
      <c r="C75" s="7">
        <v>0.91</v>
      </c>
      <c r="J75" s="14" t="s">
        <v>81</v>
      </c>
      <c r="K75" s="1">
        <v>283250000</v>
      </c>
    </row>
    <row r="76" spans="1:11" ht="15.75" thickBot="1" x14ac:dyDescent="0.3">
      <c r="A76" s="8" t="s">
        <v>4</v>
      </c>
      <c r="B76" s="6">
        <v>5.8299999999999999E-9</v>
      </c>
      <c r="C76" s="7">
        <v>1.68</v>
      </c>
    </row>
    <row r="77" spans="1:11" ht="15.75" thickBot="1" x14ac:dyDescent="0.3">
      <c r="A77" s="8" t="s">
        <v>5</v>
      </c>
      <c r="B77" s="6">
        <v>6.2600000000000003E-9</v>
      </c>
      <c r="C77" s="7">
        <v>1.71</v>
      </c>
    </row>
    <row r="78" spans="1:11" ht="15.75" thickBot="1" x14ac:dyDescent="0.3">
      <c r="A78" s="8" t="s">
        <v>6</v>
      </c>
      <c r="B78" s="6">
        <v>2.28E-9</v>
      </c>
      <c r="C78" s="7">
        <v>0.77</v>
      </c>
    </row>
    <row r="79" spans="1:11" ht="15.75" thickBot="1" x14ac:dyDescent="0.3">
      <c r="A79" s="8" t="s">
        <v>7</v>
      </c>
      <c r="B79" s="6">
        <v>2.7099999999999999E-9</v>
      </c>
      <c r="C79" s="7">
        <v>0.8</v>
      </c>
    </row>
    <row r="80" spans="1:11" ht="15.75" thickBot="1" x14ac:dyDescent="0.3">
      <c r="A80" s="8" t="s">
        <v>8</v>
      </c>
      <c r="B80" s="6">
        <v>4.3000000000000001E-10</v>
      </c>
      <c r="C80" s="7">
        <v>0.03</v>
      </c>
    </row>
    <row r="83" spans="1:11" ht="30.75" thickBot="1" x14ac:dyDescent="0.3">
      <c r="A83" s="38" t="s">
        <v>87</v>
      </c>
      <c r="B83" s="38"/>
      <c r="C83" s="12" t="s">
        <v>10</v>
      </c>
    </row>
    <row r="84" spans="1:11" ht="30.75" thickBot="1" x14ac:dyDescent="0.3">
      <c r="A84" s="2" t="s">
        <v>0</v>
      </c>
      <c r="B84" s="3" t="s">
        <v>1</v>
      </c>
      <c r="C84" s="4" t="s">
        <v>2</v>
      </c>
    </row>
    <row r="85" spans="1:11" ht="15.75" thickBot="1" x14ac:dyDescent="0.3">
      <c r="A85" s="5" t="s">
        <v>3</v>
      </c>
      <c r="B85" s="6">
        <v>3.9000000000000002E-9</v>
      </c>
      <c r="C85" s="7">
        <v>0.91</v>
      </c>
      <c r="J85" s="14" t="s">
        <v>81</v>
      </c>
      <c r="K85" s="1">
        <v>277910000</v>
      </c>
    </row>
    <row r="86" spans="1:11" ht="15.75" thickBot="1" x14ac:dyDescent="0.3">
      <c r="A86" s="8" t="s">
        <v>4</v>
      </c>
      <c r="B86" s="6">
        <v>5.9399999999999998E-9</v>
      </c>
      <c r="C86" s="7">
        <v>1.68</v>
      </c>
    </row>
    <row r="87" spans="1:11" ht="15.75" thickBot="1" x14ac:dyDescent="0.3">
      <c r="A87" s="8" t="s">
        <v>5</v>
      </c>
      <c r="B87" s="6">
        <v>6.2799999999999998E-9</v>
      </c>
      <c r="C87" s="7">
        <v>1.71</v>
      </c>
    </row>
    <row r="88" spans="1:11" ht="15.75" thickBot="1" x14ac:dyDescent="0.3">
      <c r="A88" s="8" t="s">
        <v>6</v>
      </c>
      <c r="B88" s="6">
        <v>2.2499999999999999E-9</v>
      </c>
      <c r="C88" s="7">
        <v>0.77</v>
      </c>
    </row>
    <row r="89" spans="1:11" ht="15.75" thickBot="1" x14ac:dyDescent="0.3">
      <c r="A89" s="8" t="s">
        <v>7</v>
      </c>
      <c r="B89" s="6">
        <v>2.69E-9</v>
      </c>
      <c r="C89" s="7">
        <v>0.8</v>
      </c>
    </row>
    <row r="90" spans="1:11" ht="15.75" thickBot="1" x14ac:dyDescent="0.3">
      <c r="A90" s="8" t="s">
        <v>8</v>
      </c>
      <c r="B90" s="6">
        <v>4.3000000000000001E-10</v>
      </c>
      <c r="C90" s="7">
        <v>0.03</v>
      </c>
    </row>
    <row r="93" spans="1:11" ht="30.75" thickBot="1" x14ac:dyDescent="0.3">
      <c r="A93" s="38" t="s">
        <v>88</v>
      </c>
      <c r="B93" s="38"/>
      <c r="C93" s="12" t="s">
        <v>10</v>
      </c>
    </row>
    <row r="94" spans="1:11" ht="30.75" thickBot="1" x14ac:dyDescent="0.3">
      <c r="A94" s="2" t="s">
        <v>0</v>
      </c>
      <c r="B94" s="3" t="s">
        <v>1</v>
      </c>
      <c r="C94" s="4" t="s">
        <v>2</v>
      </c>
    </row>
    <row r="95" spans="1:11" ht="15.75" thickBot="1" x14ac:dyDescent="0.3">
      <c r="A95" s="5" t="s">
        <v>3</v>
      </c>
      <c r="B95" s="6">
        <v>3.8700000000000001E-9</v>
      </c>
      <c r="C95" s="7">
        <v>0.91</v>
      </c>
      <c r="J95" s="14" t="s">
        <v>81</v>
      </c>
      <c r="K95" s="1">
        <v>272780000</v>
      </c>
    </row>
    <row r="96" spans="1:11" ht="15.75" thickBot="1" x14ac:dyDescent="0.3">
      <c r="A96" s="8" t="s">
        <v>4</v>
      </c>
      <c r="B96" s="6">
        <v>6.0099999999999997E-9</v>
      </c>
      <c r="C96" s="7">
        <v>1.68</v>
      </c>
    </row>
    <row r="97" spans="1:11" ht="15.75" thickBot="1" x14ac:dyDescent="0.3">
      <c r="A97" s="8" t="s">
        <v>5</v>
      </c>
      <c r="B97" s="6">
        <v>6.3499999999999998E-9</v>
      </c>
      <c r="C97" s="7">
        <v>1.71</v>
      </c>
    </row>
    <row r="98" spans="1:11" ht="15.75" thickBot="1" x14ac:dyDescent="0.3">
      <c r="A98" s="8" t="s">
        <v>6</v>
      </c>
      <c r="B98" s="6">
        <v>2.28E-9</v>
      </c>
      <c r="C98" s="7">
        <v>0.77</v>
      </c>
    </row>
    <row r="99" spans="1:11" ht="15.75" thickBot="1" x14ac:dyDescent="0.3">
      <c r="A99" s="8" t="s">
        <v>7</v>
      </c>
      <c r="B99" s="6">
        <v>2.6500000000000002E-9</v>
      </c>
      <c r="C99" s="7">
        <v>0.8</v>
      </c>
    </row>
    <row r="100" spans="1:11" ht="15.75" thickBot="1" x14ac:dyDescent="0.3">
      <c r="A100" s="8" t="s">
        <v>8</v>
      </c>
      <c r="B100" s="6">
        <v>3.7000000000000001E-10</v>
      </c>
      <c r="C100" s="7">
        <v>0.03</v>
      </c>
    </row>
    <row r="103" spans="1:11" ht="30.75" thickBot="1" x14ac:dyDescent="0.3">
      <c r="A103" s="38" t="s">
        <v>89</v>
      </c>
      <c r="B103" s="38"/>
      <c r="C103" s="12" t="s">
        <v>10</v>
      </c>
    </row>
    <row r="104" spans="1:11" ht="30.75" thickBot="1" x14ac:dyDescent="0.3">
      <c r="A104" s="2" t="s">
        <v>0</v>
      </c>
      <c r="B104" s="3" t="s">
        <v>1</v>
      </c>
      <c r="C104" s="4" t="s">
        <v>2</v>
      </c>
    </row>
    <row r="105" spans="1:11" ht="15.75" thickBot="1" x14ac:dyDescent="0.3">
      <c r="A105" s="5" t="s">
        <v>3</v>
      </c>
      <c r="B105" s="6">
        <v>3.8499999999999997E-9</v>
      </c>
      <c r="C105" s="7">
        <v>0.91</v>
      </c>
      <c r="J105" s="14" t="s">
        <v>81</v>
      </c>
      <c r="K105" s="1">
        <v>276100000</v>
      </c>
    </row>
    <row r="106" spans="1:11" ht="15.75" thickBot="1" x14ac:dyDescent="0.3">
      <c r="A106" s="8" t="s">
        <v>4</v>
      </c>
      <c r="B106" s="6">
        <v>5.9799999999999996E-9</v>
      </c>
      <c r="C106" s="7">
        <v>1.68</v>
      </c>
    </row>
    <row r="107" spans="1:11" ht="15.75" thickBot="1" x14ac:dyDescent="0.3">
      <c r="A107" s="8" t="s">
        <v>5</v>
      </c>
      <c r="B107" s="6">
        <v>6.2900000000000004E-9</v>
      </c>
      <c r="C107" s="7">
        <v>1.71</v>
      </c>
    </row>
    <row r="108" spans="1:11" ht="15.75" thickBot="1" x14ac:dyDescent="0.3">
      <c r="A108" s="8" t="s">
        <v>6</v>
      </c>
      <c r="B108" s="6">
        <v>2.28E-9</v>
      </c>
      <c r="C108" s="7">
        <v>0.77</v>
      </c>
    </row>
    <row r="109" spans="1:11" ht="15.75" thickBot="1" x14ac:dyDescent="0.3">
      <c r="A109" s="8" t="s">
        <v>7</v>
      </c>
      <c r="B109" s="6">
        <v>2.6799999999999998E-9</v>
      </c>
      <c r="C109" s="7">
        <v>0.8</v>
      </c>
    </row>
    <row r="110" spans="1:11" ht="15.75" thickBot="1" x14ac:dyDescent="0.3">
      <c r="A110" s="8" t="s">
        <v>8</v>
      </c>
      <c r="B110" s="6">
        <v>3.7999999999999998E-10</v>
      </c>
      <c r="C110" s="7">
        <v>0.03</v>
      </c>
    </row>
    <row r="112" spans="1:11" ht="18.600000000000001" customHeight="1" x14ac:dyDescent="0.25">
      <c r="A112" s="39" t="s">
        <v>91</v>
      </c>
      <c r="B112" s="39"/>
      <c r="C112" s="39"/>
    </row>
    <row r="113" spans="1:11" ht="30.75" thickBot="1" x14ac:dyDescent="0.3">
      <c r="A113" s="38" t="s">
        <v>90</v>
      </c>
      <c r="B113" s="38"/>
      <c r="C113" s="12" t="s">
        <v>10</v>
      </c>
    </row>
    <row r="114" spans="1:11" ht="30.75" thickBot="1" x14ac:dyDescent="0.3">
      <c r="A114" s="2" t="s">
        <v>0</v>
      </c>
      <c r="B114" s="3" t="s">
        <v>1</v>
      </c>
      <c r="C114" s="4" t="s">
        <v>2</v>
      </c>
    </row>
    <row r="115" spans="1:11" ht="15.75" thickBot="1" x14ac:dyDescent="0.3">
      <c r="A115" s="5" t="s">
        <v>3</v>
      </c>
      <c r="B115" s="6">
        <v>3.8300000000000002E-9</v>
      </c>
      <c r="C115" s="7">
        <v>0.91</v>
      </c>
      <c r="J115" s="14" t="s">
        <v>81</v>
      </c>
      <c r="K115" s="1">
        <v>274850000</v>
      </c>
    </row>
    <row r="116" spans="1:11" ht="15.75" thickBot="1" x14ac:dyDescent="0.3">
      <c r="A116" s="8" t="s">
        <v>4</v>
      </c>
      <c r="B116" s="6">
        <v>5.9799999999999996E-9</v>
      </c>
      <c r="C116" s="7">
        <v>1.68</v>
      </c>
    </row>
    <row r="117" spans="1:11" ht="15.75" thickBot="1" x14ac:dyDescent="0.3">
      <c r="A117" s="8" t="s">
        <v>5</v>
      </c>
      <c r="B117" s="6">
        <v>6.3199999999999997E-9</v>
      </c>
      <c r="C117" s="7">
        <v>1.71</v>
      </c>
    </row>
    <row r="118" spans="1:11" ht="15.75" thickBot="1" x14ac:dyDescent="0.3">
      <c r="A118" s="8" t="s">
        <v>6</v>
      </c>
      <c r="B118" s="6">
        <v>2.2699999999999998E-9</v>
      </c>
      <c r="C118" s="7">
        <v>0.77</v>
      </c>
    </row>
    <row r="119" spans="1:11" ht="15.75" thickBot="1" x14ac:dyDescent="0.3">
      <c r="A119" s="8" t="s">
        <v>7</v>
      </c>
      <c r="B119" s="6">
        <v>2.6500000000000002E-9</v>
      </c>
      <c r="C119" s="7">
        <v>0.8</v>
      </c>
    </row>
    <row r="120" spans="1:11" ht="15.75" thickBot="1" x14ac:dyDescent="0.3">
      <c r="A120" s="8" t="s">
        <v>8</v>
      </c>
      <c r="B120" s="6">
        <v>3.7999999999999998E-10</v>
      </c>
      <c r="C120" s="7">
        <v>0.03</v>
      </c>
    </row>
    <row r="121" spans="1:11" ht="29.1" customHeight="1" x14ac:dyDescent="0.25"/>
    <row r="122" spans="1:11" ht="18" customHeight="1" x14ac:dyDescent="0.25">
      <c r="A122" s="39" t="s">
        <v>92</v>
      </c>
      <c r="B122" s="39"/>
      <c r="C122" s="39"/>
    </row>
    <row r="123" spans="1:11" ht="30.75" thickBot="1" x14ac:dyDescent="0.3">
      <c r="A123" s="38" t="s">
        <v>93</v>
      </c>
      <c r="B123" s="38"/>
      <c r="C123" s="12" t="s">
        <v>10</v>
      </c>
    </row>
    <row r="124" spans="1:11" ht="30.75" thickBot="1" x14ac:dyDescent="0.3">
      <c r="A124" s="2" t="s">
        <v>0</v>
      </c>
      <c r="B124" s="3" t="s">
        <v>1</v>
      </c>
      <c r="C124" s="4" t="s">
        <v>2</v>
      </c>
    </row>
    <row r="125" spans="1:11" ht="15.75" thickBot="1" x14ac:dyDescent="0.3">
      <c r="A125" s="5" t="s">
        <v>3</v>
      </c>
      <c r="B125" s="6">
        <v>3.8300000000000002E-9</v>
      </c>
      <c r="C125" s="7">
        <v>0.91</v>
      </c>
      <c r="J125" s="14" t="s">
        <v>81</v>
      </c>
      <c r="K125" s="1">
        <v>276250000</v>
      </c>
    </row>
    <row r="126" spans="1:11" ht="15.75" thickBot="1" x14ac:dyDescent="0.3">
      <c r="A126" s="8" t="s">
        <v>4</v>
      </c>
      <c r="B126" s="6">
        <v>5.9500000000000003E-9</v>
      </c>
      <c r="C126" s="7">
        <v>1.68</v>
      </c>
    </row>
    <row r="127" spans="1:11" ht="15.75" thickBot="1" x14ac:dyDescent="0.3">
      <c r="A127" s="8" t="s">
        <v>5</v>
      </c>
      <c r="B127" s="6">
        <v>6.34E-9</v>
      </c>
      <c r="C127" s="7">
        <v>1.71</v>
      </c>
    </row>
    <row r="128" spans="1:11" ht="15.75" thickBot="1" x14ac:dyDescent="0.3">
      <c r="A128" s="8" t="s">
        <v>6</v>
      </c>
      <c r="B128" s="6">
        <v>2.2699999999999998E-9</v>
      </c>
      <c r="C128" s="7">
        <v>0.77</v>
      </c>
    </row>
    <row r="129" spans="1:11" ht="15.75" thickBot="1" x14ac:dyDescent="0.3">
      <c r="A129" s="8" t="s">
        <v>7</v>
      </c>
      <c r="B129" s="6">
        <v>2.6799999999999998E-9</v>
      </c>
      <c r="C129" s="7">
        <v>0.8</v>
      </c>
    </row>
    <row r="130" spans="1:11" ht="15.75" thickBot="1" x14ac:dyDescent="0.3">
      <c r="A130" s="8" t="s">
        <v>8</v>
      </c>
      <c r="B130" s="6">
        <v>4.0999999999999998E-10</v>
      </c>
      <c r="C130" s="7">
        <v>0.03</v>
      </c>
    </row>
    <row r="132" spans="1:11" x14ac:dyDescent="0.25">
      <c r="A132" s="40" t="s">
        <v>94</v>
      </c>
      <c r="B132" s="40"/>
      <c r="C132" s="40"/>
    </row>
    <row r="133" spans="1:11" ht="30.75" thickBot="1" x14ac:dyDescent="0.3">
      <c r="A133" s="38" t="s">
        <v>95</v>
      </c>
      <c r="B133" s="38"/>
      <c r="C133" s="12" t="s">
        <v>10</v>
      </c>
    </row>
    <row r="134" spans="1:11" ht="30.75" thickBot="1" x14ac:dyDescent="0.3">
      <c r="A134" s="2" t="s">
        <v>0</v>
      </c>
      <c r="B134" s="3" t="s">
        <v>1</v>
      </c>
      <c r="C134" s="4" t="s">
        <v>2</v>
      </c>
    </row>
    <row r="135" spans="1:11" ht="15.75" thickBot="1" x14ac:dyDescent="0.3">
      <c r="A135" s="5" t="s">
        <v>3</v>
      </c>
      <c r="B135" s="6">
        <v>3.8099999999999999E-9</v>
      </c>
      <c r="C135" s="7">
        <v>0.91</v>
      </c>
      <c r="J135" s="14" t="s">
        <v>81</v>
      </c>
      <c r="K135" s="1">
        <v>280040000</v>
      </c>
    </row>
    <row r="136" spans="1:11" ht="15.75" thickBot="1" x14ac:dyDescent="0.3">
      <c r="A136" s="8" t="s">
        <v>4</v>
      </c>
      <c r="B136" s="6">
        <v>5.9500000000000003E-9</v>
      </c>
      <c r="C136" s="7">
        <v>1.68</v>
      </c>
    </row>
    <row r="137" spans="1:11" ht="15.75" thickBot="1" x14ac:dyDescent="0.3">
      <c r="A137" s="8" t="s">
        <v>5</v>
      </c>
      <c r="B137" s="6">
        <v>6.2600000000000003E-9</v>
      </c>
      <c r="C137" s="7">
        <v>1.71</v>
      </c>
    </row>
    <row r="138" spans="1:11" ht="15.75" thickBot="1" x14ac:dyDescent="0.3">
      <c r="A138" s="8" t="s">
        <v>6</v>
      </c>
      <c r="B138" s="6">
        <v>2.3499999999999999E-9</v>
      </c>
      <c r="C138" s="7">
        <v>0.77</v>
      </c>
    </row>
    <row r="139" spans="1:11" ht="15.75" thickBot="1" x14ac:dyDescent="0.3">
      <c r="A139" s="8" t="s">
        <v>7</v>
      </c>
      <c r="B139" s="6">
        <v>2.7299999999999999E-9</v>
      </c>
      <c r="C139" s="7">
        <v>0.8</v>
      </c>
    </row>
    <row r="140" spans="1:11" ht="15.75" thickBot="1" x14ac:dyDescent="0.3">
      <c r="A140" s="8" t="s">
        <v>8</v>
      </c>
      <c r="B140" s="6">
        <v>3.7999999999999998E-10</v>
      </c>
      <c r="C140" s="7">
        <v>0.03</v>
      </c>
    </row>
    <row r="143" spans="1:11" ht="30.75" thickBot="1" x14ac:dyDescent="0.3">
      <c r="A143" s="38" t="s">
        <v>96</v>
      </c>
      <c r="B143" s="38"/>
      <c r="C143" s="12" t="s">
        <v>10</v>
      </c>
    </row>
    <row r="144" spans="1:11" ht="30.75" thickBot="1" x14ac:dyDescent="0.3">
      <c r="A144" s="2" t="s">
        <v>0</v>
      </c>
      <c r="B144" s="3" t="s">
        <v>1</v>
      </c>
      <c r="C144" s="4" t="s">
        <v>2</v>
      </c>
    </row>
    <row r="145" spans="1:11" ht="15.75" thickBot="1" x14ac:dyDescent="0.3">
      <c r="A145" s="5" t="s">
        <v>3</v>
      </c>
      <c r="B145" s="6">
        <v>3.84E-9</v>
      </c>
      <c r="C145" s="7">
        <v>0.91</v>
      </c>
      <c r="J145" s="14" t="s">
        <v>81</v>
      </c>
      <c r="K145" s="1">
        <v>273150000</v>
      </c>
    </row>
    <row r="146" spans="1:11" ht="15.75" thickBot="1" x14ac:dyDescent="0.3">
      <c r="A146" s="8" t="s">
        <v>4</v>
      </c>
      <c r="B146" s="6">
        <v>6.0099999999999997E-9</v>
      </c>
      <c r="C146" s="7">
        <v>1.68</v>
      </c>
    </row>
    <row r="147" spans="1:11" ht="15.75" thickBot="1" x14ac:dyDescent="0.3">
      <c r="A147" s="8" t="s">
        <v>5</v>
      </c>
      <c r="B147" s="6">
        <v>6.41E-9</v>
      </c>
      <c r="C147" s="7">
        <v>1.71</v>
      </c>
    </row>
    <row r="148" spans="1:11" ht="15.75" thickBot="1" x14ac:dyDescent="0.3">
      <c r="A148" s="8" t="s">
        <v>6</v>
      </c>
      <c r="B148" s="6">
        <v>2.3199999999999998E-9</v>
      </c>
      <c r="C148" s="7">
        <v>0.77</v>
      </c>
    </row>
    <row r="149" spans="1:11" ht="15.75" thickBot="1" x14ac:dyDescent="0.3">
      <c r="A149" s="8" t="s">
        <v>7</v>
      </c>
      <c r="B149" s="6">
        <v>2.69E-9</v>
      </c>
      <c r="C149" s="7">
        <v>0.8</v>
      </c>
    </row>
    <row r="150" spans="1:11" ht="15.75" thickBot="1" x14ac:dyDescent="0.3">
      <c r="A150" s="8" t="s">
        <v>8</v>
      </c>
      <c r="B150" s="6">
        <v>3.9E-10</v>
      </c>
      <c r="C150" s="7">
        <v>0.03</v>
      </c>
    </row>
    <row r="153" spans="1:11" ht="30.75" thickBot="1" x14ac:dyDescent="0.3">
      <c r="A153" s="38" t="s">
        <v>97</v>
      </c>
      <c r="B153" s="38"/>
      <c r="C153" s="12" t="s">
        <v>10</v>
      </c>
    </row>
    <row r="154" spans="1:11" ht="30.75" thickBot="1" x14ac:dyDescent="0.3">
      <c r="A154" s="2" t="s">
        <v>0</v>
      </c>
      <c r="B154" s="3" t="s">
        <v>1</v>
      </c>
      <c r="C154" s="4" t="s">
        <v>2</v>
      </c>
    </row>
    <row r="155" spans="1:11" ht="15.75" thickBot="1" x14ac:dyDescent="0.3">
      <c r="A155" s="5" t="s">
        <v>3</v>
      </c>
      <c r="B155" s="6">
        <v>3.8499999999999997E-9</v>
      </c>
      <c r="C155" s="7">
        <v>0.91</v>
      </c>
      <c r="J155" s="14" t="s">
        <v>81</v>
      </c>
      <c r="K155" s="1">
        <v>276040000</v>
      </c>
    </row>
    <row r="156" spans="1:11" ht="15.75" thickBot="1" x14ac:dyDescent="0.3">
      <c r="A156" s="8" t="s">
        <v>4</v>
      </c>
      <c r="B156" s="6">
        <v>5.9799999999999996E-9</v>
      </c>
      <c r="C156" s="7">
        <v>1.68</v>
      </c>
    </row>
    <row r="157" spans="1:11" ht="15.75" thickBot="1" x14ac:dyDescent="0.3">
      <c r="A157" s="8" t="s">
        <v>5</v>
      </c>
      <c r="B157" s="6">
        <v>6.3700000000000001E-9</v>
      </c>
      <c r="C157" s="7">
        <v>1.71</v>
      </c>
    </row>
    <row r="158" spans="1:11" ht="15.75" thickBot="1" x14ac:dyDescent="0.3">
      <c r="A158" s="8" t="s">
        <v>6</v>
      </c>
      <c r="B158" s="6">
        <v>2.3100000000000001E-9</v>
      </c>
      <c r="C158" s="7">
        <v>0.77</v>
      </c>
    </row>
    <row r="159" spans="1:11" ht="15.75" thickBot="1" x14ac:dyDescent="0.3">
      <c r="A159" s="8" t="s">
        <v>7</v>
      </c>
      <c r="B159" s="6">
        <v>2.7200000000000001E-9</v>
      </c>
      <c r="C159" s="7">
        <v>0.8</v>
      </c>
    </row>
    <row r="160" spans="1:11" ht="15.75" thickBot="1" x14ac:dyDescent="0.3">
      <c r="A160" s="8" t="s">
        <v>8</v>
      </c>
      <c r="B160" s="6">
        <v>4.2E-10</v>
      </c>
      <c r="C160" s="7">
        <v>0.03</v>
      </c>
    </row>
    <row r="163" spans="1:11" ht="30.75" thickBot="1" x14ac:dyDescent="0.3">
      <c r="A163" s="38" t="s">
        <v>98</v>
      </c>
      <c r="B163" s="38"/>
      <c r="C163" s="12" t="s">
        <v>10</v>
      </c>
    </row>
    <row r="164" spans="1:11" ht="30.75" thickBot="1" x14ac:dyDescent="0.3">
      <c r="A164" s="2" t="s">
        <v>0</v>
      </c>
      <c r="B164" s="3" t="s">
        <v>1</v>
      </c>
      <c r="C164" s="4" t="s">
        <v>2</v>
      </c>
    </row>
    <row r="165" spans="1:11" ht="15.75" thickBot="1" x14ac:dyDescent="0.3">
      <c r="A165" s="5" t="s">
        <v>3</v>
      </c>
      <c r="B165" s="6">
        <v>3.8799999999999998E-9</v>
      </c>
      <c r="C165" s="7">
        <v>0.91</v>
      </c>
      <c r="J165" s="14" t="s">
        <v>81</v>
      </c>
      <c r="K165" s="1">
        <v>277300000</v>
      </c>
    </row>
    <row r="166" spans="1:11" ht="15.75" thickBot="1" x14ac:dyDescent="0.3">
      <c r="A166" s="8" t="s">
        <v>4</v>
      </c>
      <c r="B166" s="6">
        <v>5.8999999999999999E-9</v>
      </c>
      <c r="C166" s="7">
        <v>1.68</v>
      </c>
    </row>
    <row r="167" spans="1:11" ht="15.75" thickBot="1" x14ac:dyDescent="0.3">
      <c r="A167" s="8" t="s">
        <v>5</v>
      </c>
      <c r="B167" s="6">
        <v>6.3199999999999997E-9</v>
      </c>
      <c r="C167" s="7">
        <v>1.71</v>
      </c>
    </row>
    <row r="168" spans="1:11" ht="15.75" thickBot="1" x14ac:dyDescent="0.3">
      <c r="A168" s="8" t="s">
        <v>6</v>
      </c>
      <c r="B168" s="6">
        <v>2.2200000000000002E-9</v>
      </c>
      <c r="C168" s="7">
        <v>0.77</v>
      </c>
    </row>
    <row r="169" spans="1:11" ht="15.75" thickBot="1" x14ac:dyDescent="0.3">
      <c r="A169" s="8" t="s">
        <v>7</v>
      </c>
      <c r="B169" s="6">
        <v>2.6500000000000002E-9</v>
      </c>
      <c r="C169" s="7">
        <v>0.8</v>
      </c>
    </row>
    <row r="170" spans="1:11" ht="15.75" thickBot="1" x14ac:dyDescent="0.3">
      <c r="A170" s="8" t="s">
        <v>8</v>
      </c>
      <c r="B170" s="6">
        <v>4.5E-10</v>
      </c>
      <c r="C170" s="7">
        <v>0.03</v>
      </c>
    </row>
    <row r="173" spans="1:11" ht="30.75" thickBot="1" x14ac:dyDescent="0.3">
      <c r="A173" s="38" t="s">
        <v>103</v>
      </c>
      <c r="B173" s="38"/>
      <c r="C173" s="12" t="s">
        <v>10</v>
      </c>
    </row>
    <row r="174" spans="1:11" ht="30.75" thickBot="1" x14ac:dyDescent="0.3">
      <c r="A174" s="2" t="s">
        <v>0</v>
      </c>
      <c r="B174" s="3" t="s">
        <v>1</v>
      </c>
      <c r="C174" s="4" t="s">
        <v>2</v>
      </c>
    </row>
    <row r="175" spans="1:11" ht="15.75" thickBot="1" x14ac:dyDescent="0.3">
      <c r="A175" s="5" t="s">
        <v>3</v>
      </c>
      <c r="B175" s="6">
        <v>3.8600000000000003E-9</v>
      </c>
      <c r="C175" s="7">
        <v>0.91</v>
      </c>
      <c r="J175" s="14" t="s">
        <v>81</v>
      </c>
      <c r="K175" s="1">
        <v>276000000</v>
      </c>
    </row>
    <row r="176" spans="1:11" ht="15.75" thickBot="1" x14ac:dyDescent="0.3">
      <c r="A176" s="8" t="s">
        <v>4</v>
      </c>
      <c r="B176" s="6">
        <v>5.9600000000000001E-9</v>
      </c>
      <c r="C176" s="7">
        <v>1.68</v>
      </c>
    </row>
    <row r="177" spans="1:11" ht="15.75" thickBot="1" x14ac:dyDescent="0.3">
      <c r="A177" s="8" t="s">
        <v>5</v>
      </c>
      <c r="B177" s="6">
        <v>6.3799999999999999E-9</v>
      </c>
      <c r="C177" s="7">
        <v>1.71</v>
      </c>
    </row>
    <row r="178" spans="1:11" ht="15.75" thickBot="1" x14ac:dyDescent="0.3">
      <c r="A178" s="8" t="s">
        <v>6</v>
      </c>
      <c r="B178" s="6">
        <v>2.2699999999999998E-9</v>
      </c>
      <c r="C178" s="7">
        <v>0.77</v>
      </c>
    </row>
    <row r="179" spans="1:11" ht="15.75" thickBot="1" x14ac:dyDescent="0.3">
      <c r="A179" s="8" t="s">
        <v>7</v>
      </c>
      <c r="B179" s="6">
        <v>2.7299999999999999E-9</v>
      </c>
      <c r="C179" s="7">
        <v>0.8</v>
      </c>
    </row>
    <row r="180" spans="1:11" ht="15.75" thickBot="1" x14ac:dyDescent="0.3">
      <c r="A180" s="8" t="s">
        <v>8</v>
      </c>
      <c r="B180" s="6">
        <v>4.3999999999999998E-10</v>
      </c>
      <c r="C180" s="7">
        <v>0.03</v>
      </c>
    </row>
    <row r="183" spans="1:11" ht="30.75" thickBot="1" x14ac:dyDescent="0.3">
      <c r="A183" s="38" t="s">
        <v>104</v>
      </c>
      <c r="B183" s="38"/>
      <c r="C183" s="12" t="s">
        <v>10</v>
      </c>
    </row>
    <row r="184" spans="1:11" ht="30.75" thickBot="1" x14ac:dyDescent="0.3">
      <c r="A184" s="2" t="s">
        <v>0</v>
      </c>
      <c r="B184" s="3" t="s">
        <v>1</v>
      </c>
      <c r="C184" s="4" t="s">
        <v>2</v>
      </c>
    </row>
    <row r="185" spans="1:11" ht="15.75" thickBot="1" x14ac:dyDescent="0.3">
      <c r="A185" s="5" t="s">
        <v>3</v>
      </c>
      <c r="B185" s="6">
        <v>3.8700000000000001E-9</v>
      </c>
      <c r="C185" s="7">
        <v>0.91</v>
      </c>
      <c r="J185" s="14" t="s">
        <v>81</v>
      </c>
      <c r="K185" s="1">
        <v>283600000</v>
      </c>
    </row>
    <row r="186" spans="1:11" ht="15.75" thickBot="1" x14ac:dyDescent="0.3">
      <c r="A186" s="8" t="s">
        <v>4</v>
      </c>
      <c r="B186" s="6">
        <v>5.7500000000000002E-9</v>
      </c>
      <c r="C186" s="7">
        <v>1.68</v>
      </c>
    </row>
    <row r="187" spans="1:11" ht="15.75" thickBot="1" x14ac:dyDescent="0.3">
      <c r="A187" s="8" t="s">
        <v>5</v>
      </c>
      <c r="B187" s="6">
        <v>6.2900000000000004E-9</v>
      </c>
      <c r="C187" s="7">
        <v>1.71</v>
      </c>
    </row>
    <row r="188" spans="1:11" ht="15.75" thickBot="1" x14ac:dyDescent="0.3">
      <c r="A188" s="8" t="s">
        <v>6</v>
      </c>
      <c r="B188" s="6">
        <v>2.28E-9</v>
      </c>
      <c r="C188" s="7">
        <v>0.77</v>
      </c>
    </row>
    <row r="189" spans="1:11" ht="15.75" thickBot="1" x14ac:dyDescent="0.3">
      <c r="A189" s="8" t="s">
        <v>7</v>
      </c>
      <c r="B189" s="6">
        <v>2.7200000000000001E-9</v>
      </c>
      <c r="C189" s="7">
        <v>0.8</v>
      </c>
    </row>
    <row r="190" spans="1:11" ht="15.75" thickBot="1" x14ac:dyDescent="0.3">
      <c r="A190" s="8" t="s">
        <v>8</v>
      </c>
      <c r="B190" s="6">
        <v>4.3999999999999998E-10</v>
      </c>
      <c r="C190" s="7">
        <v>0.03</v>
      </c>
    </row>
    <row r="193" spans="1:11" ht="30.75" thickBot="1" x14ac:dyDescent="0.3">
      <c r="A193" s="38" t="s">
        <v>105</v>
      </c>
      <c r="B193" s="38"/>
      <c r="C193" s="12" t="s">
        <v>10</v>
      </c>
    </row>
    <row r="194" spans="1:11" ht="30.75" thickBot="1" x14ac:dyDescent="0.3">
      <c r="A194" s="2" t="s">
        <v>0</v>
      </c>
      <c r="B194" s="3" t="s">
        <v>1</v>
      </c>
      <c r="C194" s="4" t="s">
        <v>2</v>
      </c>
    </row>
    <row r="195" spans="1:11" ht="15.75" thickBot="1" x14ac:dyDescent="0.3">
      <c r="A195" s="5" t="s">
        <v>3</v>
      </c>
      <c r="B195" s="6">
        <v>3.84E-9</v>
      </c>
      <c r="C195" s="7">
        <v>0.91</v>
      </c>
      <c r="J195" s="14" t="s">
        <v>81</v>
      </c>
      <c r="K195" s="1">
        <v>273300000</v>
      </c>
    </row>
    <row r="196" spans="1:11" ht="15.75" thickBot="1" x14ac:dyDescent="0.3">
      <c r="A196" s="8" t="s">
        <v>4</v>
      </c>
      <c r="B196" s="6">
        <v>5.9600000000000001E-9</v>
      </c>
      <c r="C196" s="7">
        <v>1.68</v>
      </c>
    </row>
    <row r="197" spans="1:11" ht="15.75" thickBot="1" x14ac:dyDescent="0.3">
      <c r="A197" s="8" t="s">
        <v>5</v>
      </c>
      <c r="B197" s="6">
        <v>6.4599999999999996E-9</v>
      </c>
      <c r="C197" s="7">
        <v>1.71</v>
      </c>
    </row>
    <row r="198" spans="1:11" ht="15.75" thickBot="1" x14ac:dyDescent="0.3">
      <c r="A198" s="8" t="s">
        <v>6</v>
      </c>
      <c r="B198" s="6">
        <v>2.2600000000000001E-9</v>
      </c>
      <c r="C198" s="7">
        <v>0.77</v>
      </c>
    </row>
    <row r="199" spans="1:11" ht="15.75" thickBot="1" x14ac:dyDescent="0.3">
      <c r="A199" s="8" t="s">
        <v>7</v>
      </c>
      <c r="B199" s="6">
        <v>2.7099999999999999E-9</v>
      </c>
      <c r="C199" s="7">
        <v>0.8</v>
      </c>
    </row>
    <row r="200" spans="1:11" ht="15.75" thickBot="1" x14ac:dyDescent="0.3">
      <c r="A200" s="8" t="s">
        <v>8</v>
      </c>
      <c r="B200" s="6">
        <v>4.3999999999999998E-10</v>
      </c>
      <c r="C200" s="7">
        <v>0.03</v>
      </c>
    </row>
    <row r="203" spans="1:11" ht="30.75" thickBot="1" x14ac:dyDescent="0.3">
      <c r="A203" s="38" t="s">
        <v>106</v>
      </c>
      <c r="B203" s="38"/>
      <c r="C203" s="12" t="s">
        <v>10</v>
      </c>
    </row>
    <row r="204" spans="1:11" ht="30.75" thickBot="1" x14ac:dyDescent="0.3">
      <c r="A204" s="2" t="s">
        <v>0</v>
      </c>
      <c r="B204" s="3" t="s">
        <v>1</v>
      </c>
      <c r="C204" s="4" t="s">
        <v>2</v>
      </c>
    </row>
    <row r="205" spans="1:11" ht="15.75" thickBot="1" x14ac:dyDescent="0.3">
      <c r="A205" s="5" t="s">
        <v>3</v>
      </c>
      <c r="B205" s="6">
        <v>3.8300000000000002E-9</v>
      </c>
      <c r="C205" s="7">
        <v>0.91</v>
      </c>
      <c r="J205" s="14" t="s">
        <v>81</v>
      </c>
      <c r="K205" s="1">
        <v>277800000</v>
      </c>
    </row>
    <row r="206" spans="1:11" ht="15.75" thickBot="1" x14ac:dyDescent="0.3">
      <c r="A206" s="8" t="s">
        <v>4</v>
      </c>
      <c r="B206" s="6">
        <v>5.93E-9</v>
      </c>
      <c r="C206" s="7">
        <v>1.68</v>
      </c>
    </row>
    <row r="207" spans="1:11" ht="15.75" thickBot="1" x14ac:dyDescent="0.3">
      <c r="A207" s="8" t="s">
        <v>5</v>
      </c>
      <c r="B207" s="6">
        <v>6.34E-9</v>
      </c>
      <c r="C207" s="7">
        <v>1.71</v>
      </c>
    </row>
    <row r="208" spans="1:11" ht="15.75" thickBot="1" x14ac:dyDescent="0.3">
      <c r="A208" s="8" t="s">
        <v>6</v>
      </c>
      <c r="B208" s="6">
        <v>2.2600000000000001E-9</v>
      </c>
      <c r="C208" s="7">
        <v>0.77</v>
      </c>
    </row>
    <row r="209" spans="1:11" ht="15.75" thickBot="1" x14ac:dyDescent="0.3">
      <c r="A209" s="8" t="s">
        <v>7</v>
      </c>
      <c r="B209" s="6">
        <v>2.7099999999999999E-9</v>
      </c>
      <c r="C209" s="7">
        <v>0.8</v>
      </c>
    </row>
    <row r="210" spans="1:11" ht="15.75" thickBot="1" x14ac:dyDescent="0.3">
      <c r="A210" s="8" t="s">
        <v>8</v>
      </c>
      <c r="B210" s="6">
        <v>4.3999999999999998E-10</v>
      </c>
      <c r="C210" s="7">
        <v>0.03</v>
      </c>
    </row>
    <row r="213" spans="1:11" ht="30.75" thickBot="1" x14ac:dyDescent="0.3">
      <c r="A213" s="38" t="s">
        <v>107</v>
      </c>
      <c r="B213" s="38"/>
      <c r="C213" s="12" t="s">
        <v>10</v>
      </c>
    </row>
    <row r="214" spans="1:11" ht="30.75" thickBot="1" x14ac:dyDescent="0.3">
      <c r="A214" s="2" t="s">
        <v>0</v>
      </c>
      <c r="B214" s="3" t="s">
        <v>1</v>
      </c>
      <c r="C214" s="4" t="s">
        <v>2</v>
      </c>
    </row>
    <row r="215" spans="1:11" ht="15.75" thickBot="1" x14ac:dyDescent="0.3">
      <c r="A215" s="5" t="s">
        <v>3</v>
      </c>
      <c r="B215" s="6">
        <v>3.8600000000000003E-9</v>
      </c>
      <c r="C215" s="7">
        <v>0.91</v>
      </c>
      <c r="J215" s="14" t="s">
        <v>81</v>
      </c>
      <c r="K215" s="1">
        <v>278700000</v>
      </c>
    </row>
    <row r="216" spans="1:11" ht="15.75" thickBot="1" x14ac:dyDescent="0.3">
      <c r="A216" s="8" t="s">
        <v>4</v>
      </c>
      <c r="B216" s="6">
        <v>5.9099999999999997E-9</v>
      </c>
      <c r="C216" s="7">
        <v>1.68</v>
      </c>
    </row>
    <row r="217" spans="1:11" ht="15.75" thickBot="1" x14ac:dyDescent="0.3">
      <c r="A217" s="8" t="s">
        <v>5</v>
      </c>
      <c r="B217" s="6">
        <v>6.3199999999999997E-9</v>
      </c>
      <c r="C217" s="7">
        <v>1.71</v>
      </c>
    </row>
    <row r="218" spans="1:11" ht="15.75" thickBot="1" x14ac:dyDescent="0.3">
      <c r="A218" s="8" t="s">
        <v>6</v>
      </c>
      <c r="B218" s="6">
        <v>2.2600000000000001E-9</v>
      </c>
      <c r="C218" s="7">
        <v>0.77</v>
      </c>
    </row>
    <row r="219" spans="1:11" ht="15.75" thickBot="1" x14ac:dyDescent="0.3">
      <c r="A219" s="8" t="s">
        <v>7</v>
      </c>
      <c r="B219" s="6">
        <v>2.7200000000000001E-9</v>
      </c>
      <c r="C219" s="7">
        <v>0.8</v>
      </c>
    </row>
    <row r="220" spans="1:11" ht="15.75" thickBot="1" x14ac:dyDescent="0.3">
      <c r="A220" s="8" t="s">
        <v>8</v>
      </c>
      <c r="B220" s="6">
        <v>4.3999999999999998E-10</v>
      </c>
      <c r="C220" s="7">
        <v>0.03</v>
      </c>
    </row>
    <row r="223" spans="1:11" ht="30.75" thickBot="1" x14ac:dyDescent="0.3">
      <c r="A223" s="38" t="s">
        <v>108</v>
      </c>
      <c r="B223" s="38"/>
      <c r="C223" s="12" t="s">
        <v>10</v>
      </c>
    </row>
    <row r="224" spans="1:11" ht="30.75" thickBot="1" x14ac:dyDescent="0.3">
      <c r="A224" s="2" t="s">
        <v>0</v>
      </c>
      <c r="B224" s="3" t="s">
        <v>1</v>
      </c>
      <c r="C224" s="4" t="s">
        <v>2</v>
      </c>
    </row>
    <row r="225" spans="1:11" ht="15.75" thickBot="1" x14ac:dyDescent="0.3">
      <c r="A225" s="5" t="s">
        <v>3</v>
      </c>
      <c r="B225" s="6">
        <v>3.84E-9</v>
      </c>
      <c r="C225" s="7">
        <v>0.91</v>
      </c>
      <c r="J225" s="14" t="s">
        <v>81</v>
      </c>
      <c r="K225" s="1">
        <v>277500000</v>
      </c>
    </row>
    <row r="226" spans="1:11" ht="15.75" thickBot="1" x14ac:dyDescent="0.3">
      <c r="A226" s="8" t="s">
        <v>4</v>
      </c>
      <c r="B226" s="6">
        <v>5.9699999999999999E-9</v>
      </c>
      <c r="C226" s="7">
        <v>1.68</v>
      </c>
    </row>
    <row r="227" spans="1:11" ht="15.75" thickBot="1" x14ac:dyDescent="0.3">
      <c r="A227" s="8" t="s">
        <v>5</v>
      </c>
      <c r="B227" s="6">
        <v>6.3300000000000003E-9</v>
      </c>
      <c r="C227" s="7">
        <v>1.71</v>
      </c>
    </row>
    <row r="228" spans="1:11" ht="15.75" thickBot="1" x14ac:dyDescent="0.3">
      <c r="A228" s="8" t="s">
        <v>6</v>
      </c>
      <c r="B228" s="6">
        <v>2.2600000000000001E-9</v>
      </c>
      <c r="C228" s="7">
        <v>0.77</v>
      </c>
    </row>
    <row r="229" spans="1:11" ht="15.75" thickBot="1" x14ac:dyDescent="0.3">
      <c r="A229" s="8" t="s">
        <v>7</v>
      </c>
      <c r="B229" s="6">
        <v>2.7200000000000001E-9</v>
      </c>
      <c r="C229" s="7">
        <v>0.8</v>
      </c>
    </row>
    <row r="230" spans="1:11" ht="15.75" thickBot="1" x14ac:dyDescent="0.3">
      <c r="A230" s="8" t="s">
        <v>8</v>
      </c>
      <c r="B230" s="6">
        <v>4.5E-10</v>
      </c>
      <c r="C230" s="7">
        <v>0.03</v>
      </c>
    </row>
    <row r="233" spans="1:11" ht="30.75" thickBot="1" x14ac:dyDescent="0.3">
      <c r="A233" s="38" t="s">
        <v>109</v>
      </c>
      <c r="B233" s="38"/>
      <c r="C233" s="12" t="s">
        <v>10</v>
      </c>
    </row>
    <row r="234" spans="1:11" ht="30.75" thickBot="1" x14ac:dyDescent="0.3">
      <c r="A234" s="2" t="s">
        <v>0</v>
      </c>
      <c r="B234" s="3" t="s">
        <v>1</v>
      </c>
      <c r="C234" s="4" t="s">
        <v>2</v>
      </c>
    </row>
    <row r="235" spans="1:11" ht="15.75" thickBot="1" x14ac:dyDescent="0.3">
      <c r="A235" s="5" t="s">
        <v>3</v>
      </c>
      <c r="B235" s="6">
        <v>3.8899999999999996E-9</v>
      </c>
      <c r="C235" s="7">
        <v>0.91</v>
      </c>
      <c r="J235" s="14" t="s">
        <v>81</v>
      </c>
      <c r="K235" s="1">
        <v>279000000</v>
      </c>
    </row>
    <row r="236" spans="1:11" ht="15.75" thickBot="1" x14ac:dyDescent="0.3">
      <c r="A236" s="8" t="s">
        <v>4</v>
      </c>
      <c r="B236" s="6">
        <v>5.86E-9</v>
      </c>
      <c r="C236" s="7">
        <v>1.68</v>
      </c>
    </row>
    <row r="237" spans="1:11" ht="15.75" thickBot="1" x14ac:dyDescent="0.3">
      <c r="A237" s="8" t="s">
        <v>5</v>
      </c>
      <c r="B237" s="6">
        <v>6.3099999999999999E-9</v>
      </c>
      <c r="C237" s="7">
        <v>1.71</v>
      </c>
    </row>
    <row r="238" spans="1:11" ht="15.75" thickBot="1" x14ac:dyDescent="0.3">
      <c r="A238" s="8" t="s">
        <v>6</v>
      </c>
      <c r="B238" s="6">
        <v>2.23E-9</v>
      </c>
      <c r="C238" s="7">
        <v>0.77</v>
      </c>
    </row>
    <row r="239" spans="1:11" ht="15.75" thickBot="1" x14ac:dyDescent="0.3">
      <c r="A239" s="8" t="s">
        <v>7</v>
      </c>
      <c r="B239" s="6">
        <v>2.6799999999999998E-9</v>
      </c>
      <c r="C239" s="7">
        <v>0.8</v>
      </c>
    </row>
    <row r="240" spans="1:11" ht="15.75" thickBot="1" x14ac:dyDescent="0.3">
      <c r="A240" s="8" t="s">
        <v>8</v>
      </c>
      <c r="B240" s="6">
        <v>4.5E-10</v>
      </c>
      <c r="C240" s="7">
        <v>0.03</v>
      </c>
    </row>
    <row r="243" spans="1:11" ht="30.75" thickBot="1" x14ac:dyDescent="0.3">
      <c r="A243" s="38" t="s">
        <v>110</v>
      </c>
      <c r="B243" s="38"/>
      <c r="C243" s="12" t="s">
        <v>10</v>
      </c>
    </row>
    <row r="244" spans="1:11" ht="30.75" thickBot="1" x14ac:dyDescent="0.3">
      <c r="A244" s="2" t="s">
        <v>0</v>
      </c>
      <c r="B244" s="3" t="s">
        <v>1</v>
      </c>
      <c r="C244" s="4" t="s">
        <v>2</v>
      </c>
    </row>
    <row r="245" spans="1:11" ht="15.75" thickBot="1" x14ac:dyDescent="0.3">
      <c r="A245" s="5" t="s">
        <v>3</v>
      </c>
      <c r="B245" s="6">
        <v>3.8499999999999997E-9</v>
      </c>
      <c r="C245" s="7">
        <v>0.91</v>
      </c>
      <c r="J245" s="14" t="s">
        <v>81</v>
      </c>
      <c r="K245" s="1">
        <v>275700000</v>
      </c>
    </row>
    <row r="246" spans="1:11" ht="15.75" thickBot="1" x14ac:dyDescent="0.3">
      <c r="A246" s="8" t="s">
        <v>4</v>
      </c>
      <c r="B246" s="6">
        <v>6.0399999999999998E-9</v>
      </c>
      <c r="C246" s="7">
        <v>1.68</v>
      </c>
    </row>
    <row r="247" spans="1:11" ht="15.75" thickBot="1" x14ac:dyDescent="0.3">
      <c r="A247" s="8" t="s">
        <v>5</v>
      </c>
      <c r="B247" s="6">
        <v>6.34E-9</v>
      </c>
      <c r="C247" s="7">
        <v>1.71</v>
      </c>
    </row>
    <row r="248" spans="1:11" ht="15.75" thickBot="1" x14ac:dyDescent="0.3">
      <c r="A248" s="8" t="s">
        <v>6</v>
      </c>
      <c r="B248" s="6">
        <v>2.3100000000000001E-9</v>
      </c>
      <c r="C248" s="7">
        <v>0.77</v>
      </c>
    </row>
    <row r="249" spans="1:11" ht="15.75" thickBot="1" x14ac:dyDescent="0.3">
      <c r="A249" s="8" t="s">
        <v>7</v>
      </c>
      <c r="B249" s="6">
        <v>2.7099999999999999E-9</v>
      </c>
      <c r="C249" s="7">
        <v>0.8</v>
      </c>
    </row>
    <row r="250" spans="1:11" ht="15.75" thickBot="1" x14ac:dyDescent="0.3">
      <c r="A250" s="8" t="s">
        <v>8</v>
      </c>
      <c r="B250" s="6">
        <v>4.3000000000000001E-10</v>
      </c>
      <c r="C250" s="7">
        <v>0.03</v>
      </c>
    </row>
    <row r="253" spans="1:11" ht="30.75" thickBot="1" x14ac:dyDescent="0.3">
      <c r="A253" s="38" t="s">
        <v>111</v>
      </c>
      <c r="B253" s="38"/>
      <c r="C253" s="12" t="s">
        <v>10</v>
      </c>
    </row>
    <row r="254" spans="1:11" ht="30.75" thickBot="1" x14ac:dyDescent="0.3">
      <c r="A254" s="2" t="s">
        <v>0</v>
      </c>
      <c r="B254" s="3" t="s">
        <v>1</v>
      </c>
      <c r="C254" s="4" t="s">
        <v>2</v>
      </c>
    </row>
    <row r="255" spans="1:11" ht="15.75" thickBot="1" x14ac:dyDescent="0.3">
      <c r="A255" s="5" t="s">
        <v>3</v>
      </c>
      <c r="B255" s="6">
        <v>3.8199999999999996E-9</v>
      </c>
      <c r="C255" s="7">
        <v>0.91</v>
      </c>
      <c r="J255" s="14" t="s">
        <v>81</v>
      </c>
      <c r="K255" s="1">
        <v>278200000</v>
      </c>
    </row>
    <row r="256" spans="1:11" ht="15.75" thickBot="1" x14ac:dyDescent="0.3">
      <c r="A256" s="8" t="s">
        <v>4</v>
      </c>
      <c r="B256" s="6">
        <v>5.9200000000000002E-9</v>
      </c>
      <c r="C256" s="7">
        <v>1.68</v>
      </c>
    </row>
    <row r="257" spans="1:11" ht="15.75" thickBot="1" x14ac:dyDescent="0.3">
      <c r="A257" s="8" t="s">
        <v>5</v>
      </c>
      <c r="B257" s="6">
        <v>6.3499999999999998E-9</v>
      </c>
      <c r="C257" s="7">
        <v>1.71</v>
      </c>
    </row>
    <row r="258" spans="1:11" ht="15.75" thickBot="1" x14ac:dyDescent="0.3">
      <c r="A258" s="8" t="s">
        <v>6</v>
      </c>
      <c r="B258" s="6">
        <v>2.2900000000000002E-9</v>
      </c>
      <c r="C258" s="7">
        <v>0.77</v>
      </c>
    </row>
    <row r="259" spans="1:11" ht="15.75" thickBot="1" x14ac:dyDescent="0.3">
      <c r="A259" s="8" t="s">
        <v>7</v>
      </c>
      <c r="B259" s="6">
        <v>2.7400000000000001E-9</v>
      </c>
      <c r="C259" s="7">
        <v>0.8</v>
      </c>
    </row>
    <row r="260" spans="1:11" ht="15.75" thickBot="1" x14ac:dyDescent="0.3">
      <c r="A260" s="8" t="s">
        <v>8</v>
      </c>
      <c r="B260" s="6">
        <v>4.2E-10</v>
      </c>
      <c r="C260" s="7">
        <v>0.03</v>
      </c>
    </row>
    <row r="263" spans="1:11" ht="30.75" thickBot="1" x14ac:dyDescent="0.3">
      <c r="A263" s="38" t="s">
        <v>112</v>
      </c>
      <c r="B263" s="38"/>
      <c r="C263" s="12" t="s">
        <v>10</v>
      </c>
    </row>
    <row r="264" spans="1:11" ht="30.75" thickBot="1" x14ac:dyDescent="0.3">
      <c r="A264" s="2" t="s">
        <v>0</v>
      </c>
      <c r="B264" s="3" t="s">
        <v>1</v>
      </c>
      <c r="C264" s="4" t="s">
        <v>2</v>
      </c>
    </row>
    <row r="265" spans="1:11" ht="15.75" thickBot="1" x14ac:dyDescent="0.3">
      <c r="A265" s="5" t="s">
        <v>3</v>
      </c>
      <c r="B265" s="6">
        <v>3.8300000000000002E-9</v>
      </c>
      <c r="C265" s="7">
        <v>0.91</v>
      </c>
      <c r="J265" s="14" t="s">
        <v>81</v>
      </c>
      <c r="K265" s="1">
        <v>280100000</v>
      </c>
    </row>
    <row r="266" spans="1:11" ht="15.75" thickBot="1" x14ac:dyDescent="0.3">
      <c r="A266" s="8" t="s">
        <v>4</v>
      </c>
      <c r="B266" s="6">
        <v>5.8900000000000001E-9</v>
      </c>
      <c r="C266" s="7">
        <v>1.68</v>
      </c>
    </row>
    <row r="267" spans="1:11" ht="15.75" thickBot="1" x14ac:dyDescent="0.3">
      <c r="A267" s="8" t="s">
        <v>5</v>
      </c>
      <c r="B267" s="6">
        <v>6.3000000000000002E-9</v>
      </c>
      <c r="C267" s="7">
        <v>1.71</v>
      </c>
    </row>
    <row r="268" spans="1:11" ht="15.75" thickBot="1" x14ac:dyDescent="0.3">
      <c r="A268" s="8" t="s">
        <v>6</v>
      </c>
      <c r="B268" s="6">
        <v>2.2900000000000002E-9</v>
      </c>
      <c r="C268" s="7">
        <v>0.77</v>
      </c>
    </row>
    <row r="269" spans="1:11" ht="15.75" thickBot="1" x14ac:dyDescent="0.3">
      <c r="A269" s="8" t="s">
        <v>7</v>
      </c>
      <c r="B269" s="6">
        <v>2.7200000000000001E-9</v>
      </c>
      <c r="C269" s="7">
        <v>0.8</v>
      </c>
    </row>
    <row r="270" spans="1:11" ht="15.75" thickBot="1" x14ac:dyDescent="0.3">
      <c r="A270" s="8" t="s">
        <v>8</v>
      </c>
      <c r="B270" s="6">
        <v>4.2E-10</v>
      </c>
      <c r="C270" s="7">
        <v>0.03</v>
      </c>
    </row>
    <row r="273" spans="1:11" ht="30.75" thickBot="1" x14ac:dyDescent="0.3">
      <c r="A273" s="38" t="s">
        <v>113</v>
      </c>
      <c r="B273" s="38"/>
      <c r="C273" s="12" t="s">
        <v>10</v>
      </c>
    </row>
    <row r="274" spans="1:11" ht="30.75" thickBot="1" x14ac:dyDescent="0.3">
      <c r="A274" s="2" t="s">
        <v>0</v>
      </c>
      <c r="B274" s="3" t="s">
        <v>1</v>
      </c>
      <c r="C274" s="4" t="s">
        <v>2</v>
      </c>
    </row>
    <row r="275" spans="1:11" ht="15.75" thickBot="1" x14ac:dyDescent="0.3">
      <c r="A275" s="5" t="s">
        <v>3</v>
      </c>
      <c r="B275" s="6">
        <v>3.8300000000000002E-9</v>
      </c>
      <c r="C275" s="7">
        <v>0.91</v>
      </c>
      <c r="J275" s="14" t="s">
        <v>81</v>
      </c>
      <c r="K275" s="1">
        <v>279400000</v>
      </c>
    </row>
    <row r="276" spans="1:11" ht="15.75" thickBot="1" x14ac:dyDescent="0.3">
      <c r="A276" s="8" t="s">
        <v>4</v>
      </c>
      <c r="B276" s="6">
        <v>5.9600000000000001E-9</v>
      </c>
      <c r="C276" s="7">
        <v>1.68</v>
      </c>
    </row>
    <row r="277" spans="1:11" ht="15.75" thickBot="1" x14ac:dyDescent="0.3">
      <c r="A277" s="8" t="s">
        <v>5</v>
      </c>
      <c r="B277" s="6">
        <v>6.3000000000000002E-9</v>
      </c>
      <c r="C277" s="7">
        <v>1.71</v>
      </c>
    </row>
    <row r="278" spans="1:11" ht="15.75" thickBot="1" x14ac:dyDescent="0.3">
      <c r="A278" s="8" t="s">
        <v>6</v>
      </c>
      <c r="B278" s="6">
        <v>2.3100000000000001E-9</v>
      </c>
      <c r="C278" s="7">
        <v>0.77</v>
      </c>
    </row>
    <row r="279" spans="1:11" ht="15.75" thickBot="1" x14ac:dyDescent="0.3">
      <c r="A279" s="8" t="s">
        <v>7</v>
      </c>
      <c r="B279" s="6">
        <v>2.7400000000000001E-9</v>
      </c>
      <c r="C279" s="7">
        <v>0.8</v>
      </c>
    </row>
    <row r="280" spans="1:11" ht="15.75" thickBot="1" x14ac:dyDescent="0.3">
      <c r="A280" s="8" t="s">
        <v>8</v>
      </c>
      <c r="B280" s="6">
        <v>4.3000000000000001E-10</v>
      </c>
      <c r="C280" s="7">
        <v>0.03</v>
      </c>
    </row>
    <row r="283" spans="1:11" ht="30.75" thickBot="1" x14ac:dyDescent="0.3">
      <c r="A283" s="38" t="s">
        <v>114</v>
      </c>
      <c r="B283" s="38"/>
      <c r="C283" s="12" t="s">
        <v>10</v>
      </c>
    </row>
    <row r="284" spans="1:11" ht="30.75" thickBot="1" x14ac:dyDescent="0.3">
      <c r="A284" s="2" t="s">
        <v>0</v>
      </c>
      <c r="B284" s="3" t="s">
        <v>1</v>
      </c>
      <c r="C284" s="4" t="s">
        <v>2</v>
      </c>
    </row>
    <row r="285" spans="1:11" ht="15.75" thickBot="1" x14ac:dyDescent="0.3">
      <c r="A285" s="5" t="s">
        <v>3</v>
      </c>
      <c r="B285" s="6">
        <v>3.9300000000000003E-9</v>
      </c>
      <c r="C285" s="7">
        <v>0.91</v>
      </c>
      <c r="J285" s="14" t="s">
        <v>81</v>
      </c>
      <c r="K285" s="1">
        <v>262400000</v>
      </c>
    </row>
    <row r="286" spans="1:11" ht="15.75" thickBot="1" x14ac:dyDescent="0.3">
      <c r="A286" s="8" t="s">
        <v>4</v>
      </c>
      <c r="B286" s="6">
        <v>6.7700000000000004E-9</v>
      </c>
      <c r="C286" s="7">
        <v>1.68</v>
      </c>
    </row>
    <row r="287" spans="1:11" ht="15.75" thickBot="1" x14ac:dyDescent="0.3">
      <c r="A287" s="8" t="s">
        <v>5</v>
      </c>
      <c r="B287" s="6">
        <v>6.3099999999999999E-9</v>
      </c>
      <c r="C287" s="7">
        <v>1.71</v>
      </c>
    </row>
    <row r="288" spans="1:11" ht="15.75" thickBot="1" x14ac:dyDescent="0.3">
      <c r="A288" s="8" t="s">
        <v>6</v>
      </c>
      <c r="B288" s="6">
        <v>3.0600000000000002E-9</v>
      </c>
      <c r="C288" s="7">
        <v>0.77</v>
      </c>
    </row>
    <row r="289" spans="1:11" ht="15.75" thickBot="1" x14ac:dyDescent="0.3">
      <c r="A289" s="8" t="s">
        <v>7</v>
      </c>
      <c r="B289" s="6">
        <v>2.69E-9</v>
      </c>
      <c r="C289" s="7">
        <v>0.8</v>
      </c>
    </row>
    <row r="290" spans="1:11" ht="15.75" thickBot="1" x14ac:dyDescent="0.3">
      <c r="A290" s="8" t="s">
        <v>8</v>
      </c>
      <c r="B290" s="6">
        <v>3.1999999999999998E-10</v>
      </c>
      <c r="C290" s="7">
        <v>0.03</v>
      </c>
    </row>
    <row r="293" spans="1:11" ht="30.75" thickBot="1" x14ac:dyDescent="0.3">
      <c r="A293" s="38" t="s">
        <v>115</v>
      </c>
      <c r="B293" s="38"/>
      <c r="C293" s="12" t="s">
        <v>10</v>
      </c>
    </row>
    <row r="294" spans="1:11" ht="30.75" thickBot="1" x14ac:dyDescent="0.3">
      <c r="A294" s="2" t="s">
        <v>0</v>
      </c>
      <c r="B294" s="3" t="s">
        <v>1</v>
      </c>
      <c r="C294" s="4" t="s">
        <v>2</v>
      </c>
    </row>
    <row r="295" spans="1:11" ht="15.75" thickBot="1" x14ac:dyDescent="0.3">
      <c r="A295" s="5" t="s">
        <v>3</v>
      </c>
      <c r="B295" s="6">
        <v>3.9199999999999997E-9</v>
      </c>
      <c r="C295" s="7">
        <v>0.91</v>
      </c>
      <c r="J295" s="14" t="s">
        <v>81</v>
      </c>
      <c r="K295" s="1">
        <v>239000000</v>
      </c>
    </row>
    <row r="296" spans="1:11" ht="15.75" thickBot="1" x14ac:dyDescent="0.3">
      <c r="A296" s="8" t="s">
        <v>4</v>
      </c>
      <c r="B296" s="6">
        <v>6.7999999999999997E-9</v>
      </c>
      <c r="C296" s="7">
        <v>1.68</v>
      </c>
    </row>
    <row r="297" spans="1:11" ht="15.75" thickBot="1" x14ac:dyDescent="0.3">
      <c r="A297" s="8" t="s">
        <v>5</v>
      </c>
      <c r="B297" s="6">
        <v>6.4400000000000001E-9</v>
      </c>
      <c r="C297" s="7">
        <v>1.71</v>
      </c>
    </row>
    <row r="298" spans="1:11" ht="15.75" thickBot="1" x14ac:dyDescent="0.3">
      <c r="A298" s="8" t="s">
        <v>6</v>
      </c>
      <c r="B298" s="6">
        <v>3.0800000000000001E-9</v>
      </c>
      <c r="C298" s="7">
        <v>0.77</v>
      </c>
    </row>
    <row r="299" spans="1:11" ht="15.75" thickBot="1" x14ac:dyDescent="0.3">
      <c r="A299" s="8" t="s">
        <v>7</v>
      </c>
      <c r="B299" s="6">
        <v>2.69E-9</v>
      </c>
      <c r="C299" s="7">
        <v>0.8</v>
      </c>
    </row>
    <row r="300" spans="1:11" ht="15.75" thickBot="1" x14ac:dyDescent="0.3">
      <c r="A300" s="8" t="s">
        <v>8</v>
      </c>
      <c r="B300" s="6">
        <v>-3.6E-10</v>
      </c>
      <c r="C300" s="7">
        <v>0.03</v>
      </c>
    </row>
    <row r="303" spans="1:11" ht="30.75" thickBot="1" x14ac:dyDescent="0.3">
      <c r="A303" s="38" t="s">
        <v>116</v>
      </c>
      <c r="B303" s="38"/>
      <c r="C303" s="12" t="s">
        <v>10</v>
      </c>
    </row>
    <row r="304" spans="1:11" ht="30.75" thickBot="1" x14ac:dyDescent="0.3">
      <c r="A304" s="2" t="s">
        <v>0</v>
      </c>
      <c r="B304" s="3" t="s">
        <v>1</v>
      </c>
      <c r="C304" s="4" t="s">
        <v>2</v>
      </c>
    </row>
    <row r="305" spans="1:11" ht="15.75" thickBot="1" x14ac:dyDescent="0.3">
      <c r="A305" s="5" t="s">
        <v>3</v>
      </c>
      <c r="B305" s="6">
        <v>3.8899999999999996E-9</v>
      </c>
      <c r="C305" s="7">
        <v>0.91</v>
      </c>
      <c r="J305" s="14" t="s">
        <v>81</v>
      </c>
      <c r="K305" s="1">
        <v>260800000</v>
      </c>
    </row>
    <row r="306" spans="1:11" ht="15.75" thickBot="1" x14ac:dyDescent="0.3">
      <c r="A306" s="8" t="s">
        <v>4</v>
      </c>
      <c r="B306" s="6">
        <v>6.7700000000000004E-9</v>
      </c>
      <c r="C306" s="7">
        <v>1.68</v>
      </c>
    </row>
    <row r="307" spans="1:11" ht="15.75" thickBot="1" x14ac:dyDescent="0.3">
      <c r="A307" s="8" t="s">
        <v>5</v>
      </c>
      <c r="B307" s="6">
        <v>6.4199999999999998E-9</v>
      </c>
      <c r="C307" s="7">
        <v>1.71</v>
      </c>
    </row>
    <row r="308" spans="1:11" ht="15.75" thickBot="1" x14ac:dyDescent="0.3">
      <c r="A308" s="8" t="s">
        <v>6</v>
      </c>
      <c r="B308" s="6">
        <v>3.0800000000000001E-9</v>
      </c>
      <c r="C308" s="7">
        <v>0.77</v>
      </c>
    </row>
    <row r="309" spans="1:11" ht="15.75" thickBot="1" x14ac:dyDescent="0.3">
      <c r="A309" s="8" t="s">
        <v>7</v>
      </c>
      <c r="B309" s="6">
        <v>2.7299999999999999E-9</v>
      </c>
      <c r="C309" s="7">
        <v>0.8</v>
      </c>
    </row>
    <row r="310" spans="1:11" ht="15.75" thickBot="1" x14ac:dyDescent="0.3">
      <c r="A310" s="8" t="s">
        <v>8</v>
      </c>
      <c r="B310" s="6">
        <v>3.1000000000000002E-10</v>
      </c>
      <c r="C310" s="7">
        <v>0.03</v>
      </c>
    </row>
    <row r="313" spans="1:11" ht="30.75" thickBot="1" x14ac:dyDescent="0.3">
      <c r="A313" s="38" t="s">
        <v>117</v>
      </c>
      <c r="B313" s="38"/>
      <c r="C313" s="12" t="s">
        <v>10</v>
      </c>
    </row>
    <row r="314" spans="1:11" ht="30.75" thickBot="1" x14ac:dyDescent="0.3">
      <c r="A314" s="2" t="s">
        <v>0</v>
      </c>
      <c r="B314" s="3" t="s">
        <v>1</v>
      </c>
      <c r="C314" s="4" t="s">
        <v>2</v>
      </c>
    </row>
    <row r="315" spans="1:11" ht="15.75" thickBot="1" x14ac:dyDescent="0.3">
      <c r="A315" s="5" t="s">
        <v>3</v>
      </c>
      <c r="B315" s="6">
        <v>3.8199999999999996E-9</v>
      </c>
      <c r="C315" s="7">
        <v>0.91</v>
      </c>
      <c r="J315" s="14" t="s">
        <v>81</v>
      </c>
      <c r="K315" s="1">
        <v>262000000</v>
      </c>
    </row>
    <row r="316" spans="1:11" ht="15.75" thickBot="1" x14ac:dyDescent="0.3">
      <c r="A316" s="8" t="s">
        <v>4</v>
      </c>
      <c r="B316" s="6">
        <v>6.7800000000000002E-9</v>
      </c>
      <c r="C316" s="7">
        <v>1.68</v>
      </c>
    </row>
    <row r="317" spans="1:11" ht="15.75" thickBot="1" x14ac:dyDescent="0.3">
      <c r="A317" s="8" t="s">
        <v>5</v>
      </c>
      <c r="B317" s="6">
        <v>6.3600000000000004E-9</v>
      </c>
      <c r="C317" s="7">
        <v>1.71</v>
      </c>
    </row>
    <row r="318" spans="1:11" ht="15.75" thickBot="1" x14ac:dyDescent="0.3">
      <c r="A318" s="8" t="s">
        <v>6</v>
      </c>
      <c r="B318" s="6">
        <v>3.0899999999999999E-9</v>
      </c>
      <c r="C318" s="7">
        <v>0.77</v>
      </c>
    </row>
    <row r="319" spans="1:11" ht="15.75" thickBot="1" x14ac:dyDescent="0.3">
      <c r="A319" s="8" t="s">
        <v>7</v>
      </c>
      <c r="B319" s="6">
        <v>2.7499999999999998E-9</v>
      </c>
      <c r="C319" s="7">
        <v>0.8</v>
      </c>
    </row>
    <row r="320" spans="1:11" ht="15.75" thickBot="1" x14ac:dyDescent="0.3">
      <c r="A320" s="8" t="s">
        <v>8</v>
      </c>
      <c r="B320" s="6">
        <v>3E-10</v>
      </c>
      <c r="C320" s="7">
        <v>0.03</v>
      </c>
    </row>
    <row r="323" spans="1:11" ht="30.75" thickBot="1" x14ac:dyDescent="0.3">
      <c r="A323" s="38" t="s">
        <v>118</v>
      </c>
      <c r="B323" s="38"/>
      <c r="C323" s="12" t="s">
        <v>10</v>
      </c>
    </row>
    <row r="324" spans="1:11" ht="30.75" thickBot="1" x14ac:dyDescent="0.3">
      <c r="A324" s="2" t="s">
        <v>0</v>
      </c>
      <c r="B324" s="3" t="s">
        <v>1</v>
      </c>
      <c r="C324" s="4" t="s">
        <v>2</v>
      </c>
    </row>
    <row r="325" spans="1:11" ht="15.75" thickBot="1" x14ac:dyDescent="0.3">
      <c r="A325" s="5" t="s">
        <v>3</v>
      </c>
      <c r="B325" s="6">
        <v>3.8099999999999999E-9</v>
      </c>
      <c r="C325" s="7">
        <v>0.91</v>
      </c>
      <c r="J325" s="14" t="s">
        <v>81</v>
      </c>
      <c r="K325" s="1">
        <v>263600000</v>
      </c>
    </row>
    <row r="326" spans="1:11" ht="15.75" thickBot="1" x14ac:dyDescent="0.3">
      <c r="A326" s="8" t="s">
        <v>4</v>
      </c>
      <c r="B326" s="6">
        <v>6.6800000000000001E-9</v>
      </c>
      <c r="C326" s="7">
        <v>1.68</v>
      </c>
    </row>
    <row r="327" spans="1:11" ht="15.75" thickBot="1" x14ac:dyDescent="0.3">
      <c r="A327" s="8" t="s">
        <v>5</v>
      </c>
      <c r="B327" s="6">
        <v>6.3799999999999999E-9</v>
      </c>
      <c r="C327" s="7">
        <v>1.71</v>
      </c>
    </row>
    <row r="328" spans="1:11" ht="15.75" thickBot="1" x14ac:dyDescent="0.3">
      <c r="A328" s="8" t="s">
        <v>6</v>
      </c>
      <c r="B328" s="6">
        <v>3.0600000000000002E-9</v>
      </c>
      <c r="C328" s="7">
        <v>0.77</v>
      </c>
    </row>
    <row r="329" spans="1:11" ht="15.75" thickBot="1" x14ac:dyDescent="0.3">
      <c r="A329" s="8" t="s">
        <v>7</v>
      </c>
      <c r="B329" s="6">
        <v>2.7700000000000002E-9</v>
      </c>
      <c r="C329" s="7">
        <v>0.8</v>
      </c>
    </row>
    <row r="330" spans="1:11" ht="15.75" thickBot="1" x14ac:dyDescent="0.3">
      <c r="A330" s="8" t="s">
        <v>8</v>
      </c>
      <c r="B330" s="6">
        <v>2.7E-10</v>
      </c>
      <c r="C330" s="7">
        <v>0.03</v>
      </c>
    </row>
    <row r="333" spans="1:11" ht="30.75" thickBot="1" x14ac:dyDescent="0.3">
      <c r="A333" s="38" t="s">
        <v>119</v>
      </c>
      <c r="B333" s="38"/>
      <c r="C333" s="30" t="s">
        <v>10</v>
      </c>
    </row>
    <row r="334" spans="1:11" ht="30.75" thickBot="1" x14ac:dyDescent="0.3">
      <c r="A334" s="2" t="s">
        <v>0</v>
      </c>
      <c r="B334" s="3" t="s">
        <v>1</v>
      </c>
      <c r="C334" s="4" t="s">
        <v>2</v>
      </c>
    </row>
    <row r="335" spans="1:11" ht="15.75" thickBot="1" x14ac:dyDescent="0.3">
      <c r="A335" s="5" t="s">
        <v>3</v>
      </c>
      <c r="B335" s="6">
        <v>3.84E-9</v>
      </c>
      <c r="C335" s="7">
        <v>0.91</v>
      </c>
      <c r="J335" s="14" t="s">
        <v>81</v>
      </c>
      <c r="K335" s="1">
        <v>262400000</v>
      </c>
    </row>
    <row r="336" spans="1:11" ht="15.75" thickBot="1" x14ac:dyDescent="0.3">
      <c r="A336" s="8" t="s">
        <v>4</v>
      </c>
      <c r="B336" s="6">
        <v>6.6999999999999996E-9</v>
      </c>
      <c r="C336" s="7">
        <v>1.68</v>
      </c>
    </row>
    <row r="337" spans="1:3" ht="15.75" thickBot="1" x14ac:dyDescent="0.3">
      <c r="A337" s="8" t="s">
        <v>5</v>
      </c>
      <c r="B337" s="6">
        <v>6.3600000000000004E-9</v>
      </c>
      <c r="C337" s="7">
        <v>1.71</v>
      </c>
    </row>
    <row r="338" spans="1:3" ht="15.75" thickBot="1" x14ac:dyDescent="0.3">
      <c r="A338" s="8" t="s">
        <v>6</v>
      </c>
      <c r="B338" s="6">
        <v>3.0399999999999998E-9</v>
      </c>
      <c r="C338" s="7">
        <v>0.77</v>
      </c>
    </row>
    <row r="339" spans="1:3" ht="15.75" thickBot="1" x14ac:dyDescent="0.3">
      <c r="A339" s="8" t="s">
        <v>7</v>
      </c>
      <c r="B339" s="6">
        <v>2.76E-9</v>
      </c>
      <c r="C339" s="7">
        <v>0.8</v>
      </c>
    </row>
    <row r="340" spans="1:3" ht="15.75" thickBot="1" x14ac:dyDescent="0.3">
      <c r="A340" s="8" t="s">
        <v>8</v>
      </c>
      <c r="B340" s="6">
        <v>2.5000000000000002E-10</v>
      </c>
      <c r="C340" s="7">
        <v>0.03</v>
      </c>
    </row>
  </sheetData>
  <mergeCells count="37">
    <mergeCell ref="A333:B333"/>
    <mergeCell ref="A122:C122"/>
    <mergeCell ref="A132:C132"/>
    <mergeCell ref="A113:B113"/>
    <mergeCell ref="A3:B3"/>
    <mergeCell ref="A13:B13"/>
    <mergeCell ref="A23:B23"/>
    <mergeCell ref="A33:B33"/>
    <mergeCell ref="A43:B43"/>
    <mergeCell ref="A53:B53"/>
    <mergeCell ref="A112:C112"/>
    <mergeCell ref="A63:B63"/>
    <mergeCell ref="A73:B73"/>
    <mergeCell ref="A83:B83"/>
    <mergeCell ref="A93:B93"/>
    <mergeCell ref="A103:B103"/>
    <mergeCell ref="A233:B233"/>
    <mergeCell ref="A123:B123"/>
    <mergeCell ref="A133:B133"/>
    <mergeCell ref="A143:B143"/>
    <mergeCell ref="A153:B153"/>
    <mergeCell ref="A163:B163"/>
    <mergeCell ref="A173:B173"/>
    <mergeCell ref="A183:B183"/>
    <mergeCell ref="A193:B193"/>
    <mergeCell ref="A203:B203"/>
    <mergeCell ref="A213:B213"/>
    <mergeCell ref="A223:B223"/>
    <mergeCell ref="A303:B303"/>
    <mergeCell ref="A313:B313"/>
    <mergeCell ref="A323:B323"/>
    <mergeCell ref="A243:B243"/>
    <mergeCell ref="A253:B253"/>
    <mergeCell ref="A263:B263"/>
    <mergeCell ref="A273:B273"/>
    <mergeCell ref="A283:B283"/>
    <mergeCell ref="A293:B29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2"/>
  <sheetViews>
    <sheetView tabSelected="1" topLeftCell="A91" workbookViewId="0">
      <selection activeCell="E101" sqref="E101"/>
    </sheetView>
  </sheetViews>
  <sheetFormatPr defaultRowHeight="15" x14ac:dyDescent="0.25"/>
  <cols>
    <col min="1" max="1" width="19" customWidth="1"/>
    <col min="2" max="2" width="10.140625" customWidth="1"/>
    <col min="3" max="3" width="12.140625" customWidth="1"/>
    <col min="4" max="4" width="11" customWidth="1"/>
    <col min="10" max="10" width="10" bestFit="1" customWidth="1"/>
    <col min="14" max="14" width="12.85546875" customWidth="1"/>
  </cols>
  <sheetData>
    <row r="1" spans="1:14" ht="30" x14ac:dyDescent="0.25">
      <c r="A1" s="10" t="s">
        <v>83</v>
      </c>
      <c r="B1" s="10" t="s">
        <v>16</v>
      </c>
      <c r="C1" s="27" t="s">
        <v>120</v>
      </c>
      <c r="I1" t="s">
        <v>15</v>
      </c>
    </row>
    <row r="2" spans="1:14" x14ac:dyDescent="0.25">
      <c r="A2" s="16" t="str">
        <f>September!M3</f>
        <v>12.Sept.2019  Last</v>
      </c>
      <c r="B2" s="17">
        <f>September!N3</f>
        <v>261800000</v>
      </c>
      <c r="C2">
        <v>1</v>
      </c>
      <c r="I2" s="9" t="s">
        <v>14</v>
      </c>
      <c r="N2">
        <f>0.989*299000000</f>
        <v>295711000</v>
      </c>
    </row>
    <row r="3" spans="1:14" x14ac:dyDescent="0.25">
      <c r="A3" s="16" t="str">
        <f>September!M4</f>
        <v>13.Sept.2019</v>
      </c>
      <c r="B3" s="17">
        <f>September!N4</f>
        <v>262900000</v>
      </c>
      <c r="C3">
        <f>C2+1</f>
        <v>2</v>
      </c>
    </row>
    <row r="4" spans="1:14" x14ac:dyDescent="0.25">
      <c r="A4" s="16" t="str">
        <f>September!M5</f>
        <v>14.Sept.2019</v>
      </c>
      <c r="B4" s="17">
        <f>September!N5</f>
        <v>267800000</v>
      </c>
      <c r="C4">
        <f t="shared" ref="C4:C24" si="0">C3+1</f>
        <v>3</v>
      </c>
    </row>
    <row r="5" spans="1:14" x14ac:dyDescent="0.25">
      <c r="A5" s="16" t="str">
        <f>September!M6</f>
        <v>15.Sept.2019</v>
      </c>
      <c r="B5" s="17">
        <f>September!N6</f>
        <v>264600000</v>
      </c>
      <c r="C5">
        <f t="shared" si="0"/>
        <v>4</v>
      </c>
    </row>
    <row r="6" spans="1:14" x14ac:dyDescent="0.25">
      <c r="A6" s="16" t="str">
        <f>September!M7</f>
        <v>16.Sept.2019  1</v>
      </c>
      <c r="B6" s="17">
        <f>September!N7</f>
        <v>276350000</v>
      </c>
      <c r="C6">
        <f t="shared" si="0"/>
        <v>5</v>
      </c>
    </row>
    <row r="7" spans="1:14" x14ac:dyDescent="0.25">
      <c r="A7" s="16" t="str">
        <f>September!M8</f>
        <v>16.Sept.2019  2</v>
      </c>
      <c r="B7" s="17">
        <f>September!N8</f>
        <v>317330000</v>
      </c>
      <c r="C7">
        <f t="shared" si="0"/>
        <v>6</v>
      </c>
    </row>
    <row r="8" spans="1:14" x14ac:dyDescent="0.25">
      <c r="A8" s="16" t="str">
        <f>September!M9</f>
        <v>17.Sept.2019</v>
      </c>
      <c r="B8" s="17">
        <f>September!N9</f>
        <v>318710000</v>
      </c>
      <c r="C8">
        <f t="shared" si="0"/>
        <v>7</v>
      </c>
    </row>
    <row r="9" spans="1:14" x14ac:dyDescent="0.25">
      <c r="A9" s="16" t="str">
        <f>September!M10</f>
        <v>18.Sept.2019</v>
      </c>
      <c r="B9" s="17">
        <f>September!N10</f>
        <v>317900000</v>
      </c>
      <c r="C9">
        <f t="shared" si="0"/>
        <v>8</v>
      </c>
    </row>
    <row r="10" spans="1:14" x14ac:dyDescent="0.25">
      <c r="A10" s="16" t="str">
        <f>September!M11</f>
        <v>19.Sept.2019  1</v>
      </c>
      <c r="B10" s="17">
        <f>September!N11</f>
        <v>317270000</v>
      </c>
      <c r="C10">
        <f t="shared" si="0"/>
        <v>9</v>
      </c>
    </row>
    <row r="11" spans="1:14" x14ac:dyDescent="0.25">
      <c r="A11" s="16" t="str">
        <f>September!M12</f>
        <v>19.Sept.2019  2</v>
      </c>
      <c r="B11" s="17">
        <f>September!N12</f>
        <v>303650000</v>
      </c>
      <c r="C11">
        <f t="shared" si="0"/>
        <v>10</v>
      </c>
    </row>
    <row r="12" spans="1:14" x14ac:dyDescent="0.25">
      <c r="A12" s="16" t="str">
        <f>September!M13</f>
        <v>20.Sept.2019</v>
      </c>
      <c r="B12" s="17">
        <f>September!N13</f>
        <v>278370000</v>
      </c>
      <c r="C12">
        <f t="shared" si="0"/>
        <v>11</v>
      </c>
    </row>
    <row r="13" spans="1:14" x14ac:dyDescent="0.25">
      <c r="A13" s="16" t="str">
        <f>September!M14</f>
        <v>21.Sept.2019</v>
      </c>
      <c r="B13" s="17">
        <f>September!N14</f>
        <v>268570000</v>
      </c>
      <c r="C13">
        <f t="shared" si="0"/>
        <v>12</v>
      </c>
    </row>
    <row r="14" spans="1:14" x14ac:dyDescent="0.25">
      <c r="A14" s="16" t="str">
        <f>September!M15</f>
        <v>22.Sept.2019</v>
      </c>
      <c r="B14" s="17">
        <f>September!N15</f>
        <v>275310000</v>
      </c>
      <c r="C14">
        <f t="shared" si="0"/>
        <v>13</v>
      </c>
    </row>
    <row r="15" spans="1:14" x14ac:dyDescent="0.25">
      <c r="A15" s="16" t="str">
        <f>September!M16</f>
        <v>23.Sept.2019  1</v>
      </c>
      <c r="B15" s="17">
        <f>September!N16</f>
        <v>272570000</v>
      </c>
      <c r="C15">
        <f t="shared" si="0"/>
        <v>14</v>
      </c>
    </row>
    <row r="16" spans="1:14" x14ac:dyDescent="0.25">
      <c r="A16" s="16" t="str">
        <f>September!M17</f>
        <v>23.Sept.2019  2</v>
      </c>
      <c r="B16" s="17">
        <f>September!N17</f>
        <v>279780000</v>
      </c>
      <c r="C16">
        <f t="shared" si="0"/>
        <v>15</v>
      </c>
    </row>
    <row r="17" spans="1:3" x14ac:dyDescent="0.25">
      <c r="A17" s="16" t="str">
        <f>September!M18</f>
        <v>24.Sept.2019</v>
      </c>
      <c r="B17" s="17">
        <f>September!N18</f>
        <v>273280000</v>
      </c>
      <c r="C17">
        <f t="shared" si="0"/>
        <v>16</v>
      </c>
    </row>
    <row r="18" spans="1:3" x14ac:dyDescent="0.25">
      <c r="A18" s="16" t="str">
        <f>September!M19</f>
        <v>25.Sept.2019</v>
      </c>
      <c r="B18" s="17">
        <f>September!N19</f>
        <v>270790000</v>
      </c>
      <c r="C18">
        <f t="shared" si="0"/>
        <v>17</v>
      </c>
    </row>
    <row r="19" spans="1:3" x14ac:dyDescent="0.25">
      <c r="A19" s="16" t="str">
        <f>September!M20</f>
        <v>26.Sept.2019  1</v>
      </c>
      <c r="B19" s="17">
        <f>September!N20</f>
        <v>269700000</v>
      </c>
      <c r="C19">
        <f t="shared" si="0"/>
        <v>18</v>
      </c>
    </row>
    <row r="20" spans="1:3" x14ac:dyDescent="0.25">
      <c r="A20" s="16" t="str">
        <f>September!M21</f>
        <v>26.Sept.2019  2</v>
      </c>
      <c r="B20" s="17">
        <f>September!N21</f>
        <v>269810000</v>
      </c>
      <c r="C20">
        <f t="shared" si="0"/>
        <v>19</v>
      </c>
    </row>
    <row r="21" spans="1:3" x14ac:dyDescent="0.25">
      <c r="A21" s="16" t="str">
        <f>September!M22</f>
        <v>27.Sept.2019</v>
      </c>
      <c r="B21" s="17">
        <f>September!N22</f>
        <v>272270000</v>
      </c>
      <c r="C21">
        <f t="shared" si="0"/>
        <v>20</v>
      </c>
    </row>
    <row r="22" spans="1:3" x14ac:dyDescent="0.25">
      <c r="A22" s="16" t="str">
        <f>September!M23</f>
        <v>28.Sept.2019</v>
      </c>
      <c r="B22" s="17">
        <f>September!N23</f>
        <v>275790000</v>
      </c>
      <c r="C22">
        <f t="shared" si="0"/>
        <v>21</v>
      </c>
    </row>
    <row r="23" spans="1:3" x14ac:dyDescent="0.25">
      <c r="A23" s="16" t="str">
        <f>September!M24</f>
        <v>29.Sept.2019</v>
      </c>
      <c r="B23" s="17">
        <f>September!N24</f>
        <v>274670000</v>
      </c>
      <c r="C23">
        <f t="shared" si="0"/>
        <v>22</v>
      </c>
    </row>
    <row r="24" spans="1:3" x14ac:dyDescent="0.25">
      <c r="A24" s="16" t="str">
        <f>September!M25</f>
        <v>30.Sept.2019</v>
      </c>
      <c r="B24" s="17">
        <f>September!N25</f>
        <v>270890000</v>
      </c>
      <c r="C24">
        <f t="shared" si="0"/>
        <v>23</v>
      </c>
    </row>
    <row r="25" spans="1:3" x14ac:dyDescent="0.25">
      <c r="A25" s="16"/>
      <c r="B25" s="16"/>
    </row>
    <row r="26" spans="1:3" x14ac:dyDescent="0.25">
      <c r="A26" t="str">
        <f>October!M3</f>
        <v>01.Oct.2019</v>
      </c>
      <c r="B26" s="1">
        <f>October!N3</f>
        <v>273380000</v>
      </c>
      <c r="C26">
        <f>C24+1</f>
        <v>24</v>
      </c>
    </row>
    <row r="27" spans="1:3" x14ac:dyDescent="0.25">
      <c r="A27" t="str">
        <f>October!M4</f>
        <v>02.Oct.2019</v>
      </c>
      <c r="B27" s="1">
        <f>October!N4</f>
        <v>271470000</v>
      </c>
      <c r="C27">
        <f>C26+1</f>
        <v>25</v>
      </c>
    </row>
    <row r="28" spans="1:3" x14ac:dyDescent="0.25">
      <c r="A28" t="str">
        <f>October!M5</f>
        <v>03.Oct.2019</v>
      </c>
      <c r="B28" s="1">
        <f>October!N5</f>
        <v>269990000</v>
      </c>
      <c r="C28">
        <f t="shared" ref="C28:C62" si="1">C27+1</f>
        <v>26</v>
      </c>
    </row>
    <row r="29" spans="1:3" x14ac:dyDescent="0.25">
      <c r="A29" t="str">
        <f>October!M6</f>
        <v>04.Oct.2019  1</v>
      </c>
      <c r="B29" s="1">
        <f>October!N6</f>
        <v>282320000</v>
      </c>
      <c r="C29">
        <f t="shared" si="1"/>
        <v>27</v>
      </c>
    </row>
    <row r="30" spans="1:3" x14ac:dyDescent="0.25">
      <c r="A30" t="str">
        <f>October!M7</f>
        <v>04.Oct.2019  2</v>
      </c>
      <c r="B30" s="1">
        <f>October!N7</f>
        <v>268980000</v>
      </c>
      <c r="C30">
        <f t="shared" si="1"/>
        <v>28</v>
      </c>
    </row>
    <row r="31" spans="1:3" x14ac:dyDescent="0.25">
      <c r="A31" t="str">
        <f>October!M8</f>
        <v>05.Oct.2019</v>
      </c>
      <c r="B31" s="1">
        <f>October!N8</f>
        <v>267190000</v>
      </c>
      <c r="C31">
        <f t="shared" si="1"/>
        <v>29</v>
      </c>
    </row>
    <row r="32" spans="1:3" x14ac:dyDescent="0.25">
      <c r="A32" t="str">
        <f>October!M9</f>
        <v>06.Oct.2019</v>
      </c>
      <c r="B32" s="1">
        <f>October!N9</f>
        <v>266610000</v>
      </c>
      <c r="C32">
        <f t="shared" si="1"/>
        <v>30</v>
      </c>
    </row>
    <row r="33" spans="1:3" x14ac:dyDescent="0.25">
      <c r="A33" t="str">
        <f>October!M10</f>
        <v>07.Oct.2019  1</v>
      </c>
      <c r="B33" s="1">
        <f>October!N10</f>
        <v>270630000</v>
      </c>
      <c r="C33">
        <f t="shared" si="1"/>
        <v>31</v>
      </c>
    </row>
    <row r="34" spans="1:3" x14ac:dyDescent="0.25">
      <c r="A34" t="str">
        <f>October!M11</f>
        <v>07.Oct.2019  2</v>
      </c>
      <c r="B34" s="1">
        <f>October!N11</f>
        <v>263970000</v>
      </c>
      <c r="C34">
        <f t="shared" si="1"/>
        <v>32</v>
      </c>
    </row>
    <row r="35" spans="1:3" x14ac:dyDescent="0.25">
      <c r="A35" t="str">
        <f>October!M12</f>
        <v>08.Oct.2019</v>
      </c>
      <c r="B35" s="1">
        <f>October!N12</f>
        <v>265260000</v>
      </c>
      <c r="C35">
        <f t="shared" si="1"/>
        <v>33</v>
      </c>
    </row>
    <row r="36" spans="1:3" x14ac:dyDescent="0.25">
      <c r="A36" t="str">
        <f>October!M13</f>
        <v>09.Oct.2019</v>
      </c>
      <c r="B36" s="1">
        <f>October!N13</f>
        <v>267520000</v>
      </c>
      <c r="C36">
        <f t="shared" si="1"/>
        <v>34</v>
      </c>
    </row>
    <row r="37" spans="1:3" x14ac:dyDescent="0.25">
      <c r="A37" t="str">
        <f>October!M14</f>
        <v>10.Oct.2019</v>
      </c>
      <c r="B37" s="1">
        <f>October!N14</f>
        <v>268210000</v>
      </c>
      <c r="C37">
        <f t="shared" si="1"/>
        <v>35</v>
      </c>
    </row>
    <row r="38" spans="1:3" x14ac:dyDescent="0.25">
      <c r="A38" t="str">
        <f>October!M15</f>
        <v>11.Oct.2019</v>
      </c>
      <c r="B38" s="1">
        <f>October!N15</f>
        <v>266540000</v>
      </c>
      <c r="C38">
        <f t="shared" si="1"/>
        <v>36</v>
      </c>
    </row>
    <row r="39" spans="1:3" x14ac:dyDescent="0.25">
      <c r="A39" t="str">
        <f>October!M16</f>
        <v>12.Oct.2019</v>
      </c>
      <c r="B39" s="1">
        <f>October!N16</f>
        <v>275570000</v>
      </c>
      <c r="C39">
        <f t="shared" si="1"/>
        <v>37</v>
      </c>
    </row>
    <row r="40" spans="1:3" x14ac:dyDescent="0.25">
      <c r="A40" t="str">
        <f>October!M17</f>
        <v>13.Oct.2019</v>
      </c>
      <c r="B40" s="1">
        <f>October!N17</f>
        <v>283410000</v>
      </c>
      <c r="C40">
        <f t="shared" si="1"/>
        <v>38</v>
      </c>
    </row>
    <row r="41" spans="1:3" x14ac:dyDescent="0.25">
      <c r="A41" t="str">
        <f>October!M18</f>
        <v>14.Oct.2019</v>
      </c>
      <c r="B41" s="1">
        <f>October!N18</f>
        <v>284460000</v>
      </c>
      <c r="C41">
        <f t="shared" si="1"/>
        <v>39</v>
      </c>
    </row>
    <row r="42" spans="1:3" x14ac:dyDescent="0.25">
      <c r="A42" t="str">
        <f>October!M19</f>
        <v>15.Oct.2019</v>
      </c>
      <c r="B42" s="1">
        <f>October!N19</f>
        <v>281450000</v>
      </c>
      <c r="C42">
        <f t="shared" si="1"/>
        <v>40</v>
      </c>
    </row>
    <row r="43" spans="1:3" x14ac:dyDescent="0.25">
      <c r="A43" t="str">
        <f>October!M20</f>
        <v>16.Oct.2019</v>
      </c>
      <c r="B43" s="1">
        <f>October!N20</f>
        <v>281410000</v>
      </c>
      <c r="C43">
        <f t="shared" si="1"/>
        <v>41</v>
      </c>
    </row>
    <row r="44" spans="1:3" x14ac:dyDescent="0.25">
      <c r="A44" t="str">
        <f>October!M21</f>
        <v>17.Oct.2019   1</v>
      </c>
      <c r="B44" s="1">
        <f>October!N21</f>
        <v>280050000</v>
      </c>
      <c r="C44">
        <f t="shared" si="1"/>
        <v>42</v>
      </c>
    </row>
    <row r="45" spans="1:3" x14ac:dyDescent="0.25">
      <c r="A45" t="str">
        <f>October!M22</f>
        <v>17.Oct.2019  2</v>
      </c>
      <c r="B45" s="1">
        <f>October!N22</f>
        <v>268140000</v>
      </c>
      <c r="C45">
        <f t="shared" si="1"/>
        <v>43</v>
      </c>
    </row>
    <row r="46" spans="1:3" x14ac:dyDescent="0.25">
      <c r="A46" t="str">
        <f>October!M23</f>
        <v>18.Oct.2019</v>
      </c>
      <c r="B46" s="1">
        <f>October!N23</f>
        <v>279450000</v>
      </c>
      <c r="C46">
        <f t="shared" si="1"/>
        <v>44</v>
      </c>
    </row>
    <row r="47" spans="1:3" x14ac:dyDescent="0.25">
      <c r="A47" t="str">
        <f>October!M24</f>
        <v>19.Oct.2019</v>
      </c>
      <c r="B47" s="1">
        <f>October!N24</f>
        <v>281420000</v>
      </c>
      <c r="C47">
        <f t="shared" si="1"/>
        <v>45</v>
      </c>
    </row>
    <row r="48" spans="1:3" x14ac:dyDescent="0.25">
      <c r="A48" t="str">
        <f>October!M25</f>
        <v>20.Oct.2019</v>
      </c>
      <c r="B48" s="1">
        <f>October!N25</f>
        <v>277080000</v>
      </c>
      <c r="C48">
        <f t="shared" si="1"/>
        <v>46</v>
      </c>
    </row>
    <row r="49" spans="1:3" x14ac:dyDescent="0.25">
      <c r="A49" t="str">
        <f>October!M26</f>
        <v>21.Oct.2019</v>
      </c>
      <c r="B49" s="1">
        <f>October!N26</f>
        <v>280350000</v>
      </c>
      <c r="C49">
        <f t="shared" si="1"/>
        <v>47</v>
      </c>
    </row>
    <row r="50" spans="1:3" x14ac:dyDescent="0.25">
      <c r="A50" t="str">
        <f>October!M27</f>
        <v>22.Oct.2019</v>
      </c>
      <c r="B50" s="1">
        <f>October!N27</f>
        <v>279380000</v>
      </c>
      <c r="C50">
        <f t="shared" si="1"/>
        <v>48</v>
      </c>
    </row>
    <row r="51" spans="1:3" x14ac:dyDescent="0.25">
      <c r="A51" t="str">
        <f>October!M28</f>
        <v>23.Oct.2019</v>
      </c>
      <c r="B51" s="1">
        <f>October!N28</f>
        <v>279650000</v>
      </c>
      <c r="C51">
        <f t="shared" si="1"/>
        <v>49</v>
      </c>
    </row>
    <row r="52" spans="1:3" x14ac:dyDescent="0.25">
      <c r="A52" t="str">
        <f>October!M29</f>
        <v>24.Oct.2019  1</v>
      </c>
      <c r="B52" s="1">
        <f>October!N29</f>
        <v>286290000</v>
      </c>
      <c r="C52">
        <f t="shared" si="1"/>
        <v>50</v>
      </c>
    </row>
    <row r="53" spans="1:3" x14ac:dyDescent="0.25">
      <c r="A53" t="str">
        <f>October!M30</f>
        <v>24.Oct.2019  2</v>
      </c>
      <c r="B53" s="1">
        <f>October!N30</f>
        <v>281350000</v>
      </c>
      <c r="C53">
        <f t="shared" si="1"/>
        <v>51</v>
      </c>
    </row>
    <row r="54" spans="1:3" x14ac:dyDescent="0.25">
      <c r="A54" t="str">
        <f>October!M31</f>
        <v>25.Oct.2019</v>
      </c>
      <c r="B54" s="1">
        <f>October!N31</f>
        <v>277060000</v>
      </c>
      <c r="C54">
        <f t="shared" si="1"/>
        <v>52</v>
      </c>
    </row>
    <row r="55" spans="1:3" x14ac:dyDescent="0.25">
      <c r="A55" t="str">
        <f>October!M32</f>
        <v>26.Oct.2019</v>
      </c>
      <c r="B55" s="1">
        <f>October!N32</f>
        <v>279430000</v>
      </c>
      <c r="C55">
        <f t="shared" si="1"/>
        <v>53</v>
      </c>
    </row>
    <row r="56" spans="1:3" x14ac:dyDescent="0.25">
      <c r="A56" t="str">
        <f>October!M33</f>
        <v>27.Oct.2019</v>
      </c>
      <c r="B56" s="1">
        <f>October!N33</f>
        <v>282270000</v>
      </c>
      <c r="C56">
        <f t="shared" si="1"/>
        <v>54</v>
      </c>
    </row>
    <row r="57" spans="1:3" x14ac:dyDescent="0.25">
      <c r="A57" t="str">
        <f>October!M34</f>
        <v>28.Oct.2019   1</v>
      </c>
      <c r="B57" s="1">
        <f>October!N34</f>
        <v>282980000</v>
      </c>
      <c r="C57">
        <f t="shared" si="1"/>
        <v>55</v>
      </c>
    </row>
    <row r="58" spans="1:3" x14ac:dyDescent="0.25">
      <c r="A58" t="str">
        <f>October!M35</f>
        <v>28.Oct.2019  2</v>
      </c>
      <c r="B58" s="1">
        <f>October!N35</f>
        <v>273740000</v>
      </c>
      <c r="C58">
        <f t="shared" si="1"/>
        <v>56</v>
      </c>
    </row>
    <row r="59" spans="1:3" x14ac:dyDescent="0.25">
      <c r="A59" t="str">
        <f>October!M36</f>
        <v>29.Oct.2019</v>
      </c>
      <c r="B59" s="1">
        <f>October!N36</f>
        <v>268400000</v>
      </c>
      <c r="C59">
        <f t="shared" si="1"/>
        <v>57</v>
      </c>
    </row>
    <row r="60" spans="1:3" x14ac:dyDescent="0.25">
      <c r="A60" t="str">
        <f>October!M37</f>
        <v>30.Oct.2019</v>
      </c>
      <c r="B60" s="1">
        <f>October!N37</f>
        <v>276690000</v>
      </c>
      <c r="C60">
        <f t="shared" si="1"/>
        <v>58</v>
      </c>
    </row>
    <row r="61" spans="1:3" x14ac:dyDescent="0.25">
      <c r="A61" t="str">
        <f>October!M38</f>
        <v>31.Oct.2019   1</v>
      </c>
      <c r="B61" s="1">
        <f>October!N38</f>
        <v>276590000</v>
      </c>
      <c r="C61">
        <f t="shared" si="1"/>
        <v>59</v>
      </c>
    </row>
    <row r="62" spans="1:3" x14ac:dyDescent="0.25">
      <c r="A62" t="str">
        <f>October!M39</f>
        <v>31.Oct.2019   2</v>
      </c>
      <c r="B62" s="1">
        <f>October!N39</f>
        <v>273320000</v>
      </c>
      <c r="C62">
        <f t="shared" si="1"/>
        <v>60</v>
      </c>
    </row>
    <row r="63" spans="1:3" x14ac:dyDescent="0.25">
      <c r="B63" s="1"/>
    </row>
    <row r="64" spans="1:3" x14ac:dyDescent="0.25">
      <c r="A64" s="16" t="str">
        <f>November!M3</f>
        <v>01.Nov.2019</v>
      </c>
      <c r="B64" s="1">
        <f>November!N3</f>
        <v>274450000</v>
      </c>
      <c r="C64">
        <f>C62+1</f>
        <v>61</v>
      </c>
    </row>
    <row r="65" spans="1:3" x14ac:dyDescent="0.25">
      <c r="A65" s="16" t="str">
        <f>November!M4</f>
        <v>02.Nov.2019</v>
      </c>
      <c r="B65" s="1">
        <f>November!N4</f>
        <v>275800000</v>
      </c>
      <c r="C65">
        <f>C64+1</f>
        <v>62</v>
      </c>
    </row>
    <row r="66" spans="1:3" x14ac:dyDescent="0.25">
      <c r="A66" s="16" t="str">
        <f>November!M5</f>
        <v>03.Nov.2019</v>
      </c>
      <c r="B66" s="1">
        <f>November!N5</f>
        <v>276230000</v>
      </c>
      <c r="C66">
        <f t="shared" ref="C66:C97" si="2">C65+1</f>
        <v>63</v>
      </c>
    </row>
    <row r="67" spans="1:3" x14ac:dyDescent="0.25">
      <c r="A67" s="16" t="str">
        <f>November!M6</f>
        <v>04.Nov.2019   1</v>
      </c>
      <c r="B67" s="1">
        <f>November!N6</f>
        <v>274440000</v>
      </c>
      <c r="C67">
        <f t="shared" si="2"/>
        <v>64</v>
      </c>
    </row>
    <row r="68" spans="1:3" x14ac:dyDescent="0.25">
      <c r="A68" s="16" t="str">
        <f>November!M7</f>
        <v>04.Nov.2019   2</v>
      </c>
      <c r="B68" s="1">
        <f>November!N7</f>
        <v>270760000</v>
      </c>
      <c r="C68">
        <f t="shared" si="2"/>
        <v>65</v>
      </c>
    </row>
    <row r="69" spans="1:3" x14ac:dyDescent="0.25">
      <c r="A69" s="16" t="str">
        <f>November!M8</f>
        <v>05.Nov.2019</v>
      </c>
      <c r="B69" s="1">
        <f>November!N8</f>
        <v>278660000</v>
      </c>
      <c r="C69">
        <f t="shared" si="2"/>
        <v>66</v>
      </c>
    </row>
    <row r="70" spans="1:3" x14ac:dyDescent="0.25">
      <c r="A70" s="16" t="str">
        <f>November!M9</f>
        <v>06.Nov.2019</v>
      </c>
      <c r="B70" s="1">
        <f>November!N9</f>
        <v>275700000</v>
      </c>
      <c r="C70">
        <f t="shared" si="2"/>
        <v>67</v>
      </c>
    </row>
    <row r="71" spans="1:3" x14ac:dyDescent="0.25">
      <c r="A71" s="16" t="str">
        <f>November!M10</f>
        <v>07.Nov.2019  1</v>
      </c>
      <c r="B71" s="1">
        <f>November!N10</f>
        <v>283250000</v>
      </c>
      <c r="C71">
        <f t="shared" si="2"/>
        <v>68</v>
      </c>
    </row>
    <row r="72" spans="1:3" x14ac:dyDescent="0.25">
      <c r="A72" s="16" t="str">
        <f>November!M11</f>
        <v>07.Nov.2019   2</v>
      </c>
      <c r="B72" s="1">
        <f>November!N11</f>
        <v>277910000</v>
      </c>
      <c r="C72">
        <f t="shared" si="2"/>
        <v>69</v>
      </c>
    </row>
    <row r="73" spans="1:3" x14ac:dyDescent="0.25">
      <c r="A73" s="16" t="str">
        <f>November!M12</f>
        <v>08.Nov.2019</v>
      </c>
      <c r="B73" s="1">
        <f>November!N12</f>
        <v>272780000</v>
      </c>
      <c r="C73">
        <f t="shared" si="2"/>
        <v>70</v>
      </c>
    </row>
    <row r="74" spans="1:3" x14ac:dyDescent="0.25">
      <c r="A74" s="16" t="str">
        <f>November!M13</f>
        <v>09.Nov.2019</v>
      </c>
      <c r="B74" s="1">
        <f>November!N13</f>
        <v>276100000</v>
      </c>
      <c r="C74">
        <f t="shared" si="2"/>
        <v>71</v>
      </c>
    </row>
    <row r="75" spans="1:3" x14ac:dyDescent="0.25">
      <c r="A75" s="16" t="str">
        <f>November!M14</f>
        <v>10.Nov.2019</v>
      </c>
      <c r="B75" s="1">
        <f>November!N14</f>
        <v>274850000</v>
      </c>
      <c r="C75">
        <f t="shared" si="2"/>
        <v>72</v>
      </c>
    </row>
    <row r="76" spans="1:3" x14ac:dyDescent="0.25">
      <c r="A76" s="16" t="str">
        <f>November!M15</f>
        <v>11.Nov.2019</v>
      </c>
      <c r="B76" s="1">
        <f>November!N15</f>
        <v>276250000</v>
      </c>
      <c r="C76">
        <f t="shared" si="2"/>
        <v>73</v>
      </c>
    </row>
    <row r="77" spans="1:3" x14ac:dyDescent="0.25">
      <c r="A77" s="16" t="str">
        <f>November!M16</f>
        <v>12.Nov.2019</v>
      </c>
      <c r="B77" s="1">
        <f>November!N16</f>
        <v>280040000</v>
      </c>
      <c r="C77">
        <f t="shared" si="2"/>
        <v>74</v>
      </c>
    </row>
    <row r="78" spans="1:3" x14ac:dyDescent="0.25">
      <c r="A78" s="16" t="str">
        <f>November!M17</f>
        <v>13.Nov.2019</v>
      </c>
      <c r="B78" s="1">
        <f>November!N17</f>
        <v>273150000</v>
      </c>
      <c r="C78">
        <f t="shared" si="2"/>
        <v>75</v>
      </c>
    </row>
    <row r="79" spans="1:3" x14ac:dyDescent="0.25">
      <c r="A79" s="16" t="str">
        <f>November!M18</f>
        <v>14.Nov.2019   1</v>
      </c>
      <c r="B79" s="1">
        <f>November!N18</f>
        <v>276040000</v>
      </c>
      <c r="C79">
        <f t="shared" si="2"/>
        <v>76</v>
      </c>
    </row>
    <row r="80" spans="1:3" x14ac:dyDescent="0.25">
      <c r="A80" s="16" t="str">
        <f>November!M19</f>
        <v>14.Nov.2019   2</v>
      </c>
      <c r="B80" s="1">
        <f>November!N19</f>
        <v>277300000</v>
      </c>
      <c r="C80">
        <f t="shared" si="2"/>
        <v>77</v>
      </c>
    </row>
    <row r="81" spans="1:3" x14ac:dyDescent="0.25">
      <c r="A81" s="16" t="str">
        <f>November!M20</f>
        <v>15.Nov.2019</v>
      </c>
      <c r="B81" s="1">
        <f>November!N20</f>
        <v>276000000</v>
      </c>
      <c r="C81">
        <f t="shared" si="2"/>
        <v>78</v>
      </c>
    </row>
    <row r="82" spans="1:3" x14ac:dyDescent="0.25">
      <c r="A82" s="16" t="str">
        <f>November!M21</f>
        <v>16.Nov.2019</v>
      </c>
      <c r="B82" s="1">
        <f>November!N21</f>
        <v>283600000</v>
      </c>
      <c r="C82">
        <f t="shared" si="2"/>
        <v>79</v>
      </c>
    </row>
    <row r="83" spans="1:3" x14ac:dyDescent="0.25">
      <c r="A83" s="16" t="str">
        <f>November!M22</f>
        <v>17.Nov.2019</v>
      </c>
      <c r="B83" s="1">
        <f>November!N22</f>
        <v>273300000</v>
      </c>
      <c r="C83">
        <f t="shared" si="2"/>
        <v>80</v>
      </c>
    </row>
    <row r="84" spans="1:3" x14ac:dyDescent="0.25">
      <c r="A84" s="16" t="str">
        <f>November!M23</f>
        <v>18.Nov.2019</v>
      </c>
      <c r="B84" s="1">
        <f>November!N23</f>
        <v>277800000</v>
      </c>
      <c r="C84">
        <f t="shared" si="2"/>
        <v>81</v>
      </c>
    </row>
    <row r="85" spans="1:3" x14ac:dyDescent="0.25">
      <c r="A85" s="16" t="str">
        <f>November!M24</f>
        <v>19.Nov.2019</v>
      </c>
      <c r="B85" s="1">
        <f>November!N24</f>
        <v>278700000</v>
      </c>
      <c r="C85">
        <f t="shared" si="2"/>
        <v>82</v>
      </c>
    </row>
    <row r="86" spans="1:3" x14ac:dyDescent="0.25">
      <c r="A86" s="16" t="str">
        <f>November!M25</f>
        <v>20.Nov.2019</v>
      </c>
      <c r="B86" s="1">
        <f>November!N25</f>
        <v>277500000</v>
      </c>
      <c r="C86">
        <f t="shared" si="2"/>
        <v>83</v>
      </c>
    </row>
    <row r="87" spans="1:3" x14ac:dyDescent="0.25">
      <c r="A87" s="16" t="str">
        <f>November!M26</f>
        <v>21.Nov.2019</v>
      </c>
      <c r="B87" s="1">
        <f>November!N26</f>
        <v>279000000</v>
      </c>
      <c r="C87">
        <f t="shared" si="2"/>
        <v>84</v>
      </c>
    </row>
    <row r="88" spans="1:3" x14ac:dyDescent="0.25">
      <c r="A88" s="16" t="str">
        <f>November!M27</f>
        <v>22.Nov.2019</v>
      </c>
      <c r="B88" s="1">
        <f>November!N27</f>
        <v>275700000</v>
      </c>
      <c r="C88">
        <f t="shared" si="2"/>
        <v>85</v>
      </c>
    </row>
    <row r="89" spans="1:3" x14ac:dyDescent="0.25">
      <c r="A89" s="16" t="str">
        <f>November!M28</f>
        <v>23.Nov.2019</v>
      </c>
      <c r="B89" s="1">
        <f>November!N28</f>
        <v>278200000</v>
      </c>
      <c r="C89">
        <f t="shared" si="2"/>
        <v>86</v>
      </c>
    </row>
    <row r="90" spans="1:3" x14ac:dyDescent="0.25">
      <c r="A90" s="16" t="str">
        <f>November!M29</f>
        <v>24.Nov.2019</v>
      </c>
      <c r="B90" s="1">
        <f>November!N29</f>
        <v>280100000</v>
      </c>
      <c r="C90">
        <f t="shared" si="2"/>
        <v>87</v>
      </c>
    </row>
    <row r="91" spans="1:3" x14ac:dyDescent="0.25">
      <c r="A91" s="16" t="str">
        <f>November!M30</f>
        <v>25.Nov.2019  1</v>
      </c>
      <c r="B91" s="1">
        <f>November!N30</f>
        <v>279400000</v>
      </c>
      <c r="C91">
        <f t="shared" si="2"/>
        <v>88</v>
      </c>
    </row>
    <row r="92" spans="1:3" x14ac:dyDescent="0.25">
      <c r="A92" s="16" t="str">
        <f>November!M31</f>
        <v>25.Nov.2019  2</v>
      </c>
      <c r="B92" s="1">
        <f>November!N31</f>
        <v>262400000</v>
      </c>
      <c r="C92">
        <f t="shared" si="2"/>
        <v>89</v>
      </c>
    </row>
    <row r="93" spans="1:3" x14ac:dyDescent="0.25">
      <c r="A93" s="16" t="str">
        <f>November!M32</f>
        <v>26.Nov.2019</v>
      </c>
      <c r="B93" s="1">
        <f>November!N32</f>
        <v>239000000</v>
      </c>
      <c r="C93">
        <f t="shared" si="2"/>
        <v>90</v>
      </c>
    </row>
    <row r="94" spans="1:3" x14ac:dyDescent="0.25">
      <c r="A94" s="16" t="str">
        <f>November!M33</f>
        <v>27.Nov.2019</v>
      </c>
      <c r="B94" s="1">
        <f>November!N33</f>
        <v>260800000</v>
      </c>
      <c r="C94">
        <f t="shared" si="2"/>
        <v>91</v>
      </c>
    </row>
    <row r="95" spans="1:3" x14ac:dyDescent="0.25">
      <c r="A95" s="16" t="str">
        <f>November!M34</f>
        <v>28.Nov.2019</v>
      </c>
      <c r="B95" s="1">
        <f>November!N34</f>
        <v>262000000</v>
      </c>
      <c r="C95">
        <f t="shared" si="2"/>
        <v>92</v>
      </c>
    </row>
    <row r="96" spans="1:3" x14ac:dyDescent="0.25">
      <c r="A96" s="16" t="str">
        <f>November!M35</f>
        <v>29.Nov.2019</v>
      </c>
      <c r="B96" s="1">
        <f>November!N35</f>
        <v>263600000</v>
      </c>
      <c r="C96">
        <f t="shared" si="2"/>
        <v>93</v>
      </c>
    </row>
    <row r="97" spans="1:5" x14ac:dyDescent="0.25">
      <c r="A97" s="16" t="str">
        <f>November!M36</f>
        <v>30.Nov.2019</v>
      </c>
      <c r="B97" s="1">
        <f>November!N36</f>
        <v>262400000</v>
      </c>
      <c r="C97">
        <f t="shared" si="2"/>
        <v>94</v>
      </c>
    </row>
    <row r="98" spans="1:5" x14ac:dyDescent="0.25">
      <c r="A98" s="16"/>
      <c r="B98" s="1"/>
    </row>
    <row r="99" spans="1:5" s="34" customFormat="1" ht="30" x14ac:dyDescent="0.25">
      <c r="A99" s="32" t="str">
        <f>November!M38</f>
        <v>Average</v>
      </c>
      <c r="B99" s="33">
        <f>AVERAGE(B2:B97)</f>
        <v>276120531.91489363</v>
      </c>
      <c r="D99" s="35" t="s">
        <v>121</v>
      </c>
      <c r="E99" s="36">
        <f>0.989*299000000</f>
        <v>295711000</v>
      </c>
    </row>
    <row r="100" spans="1:5" x14ac:dyDescent="0.25">
      <c r="A100" s="31" t="str">
        <f>November!M39</f>
        <v>Standard Deviation</v>
      </c>
      <c r="B100" s="1">
        <f>STDEV(B2:B97)</f>
        <v>11651691.221285211</v>
      </c>
      <c r="E100" s="1">
        <v>25000000</v>
      </c>
    </row>
    <row r="101" spans="1:5" x14ac:dyDescent="0.25">
      <c r="A101" s="16"/>
      <c r="B101" s="1"/>
    </row>
    <row r="102" spans="1:5" x14ac:dyDescent="0.25">
      <c r="B102" s="22"/>
    </row>
    <row r="103" spans="1:5" x14ac:dyDescent="0.25">
      <c r="B103" s="22"/>
    </row>
    <row r="104" spans="1:5" x14ac:dyDescent="0.25">
      <c r="B104" s="22"/>
    </row>
    <row r="105" spans="1:5" x14ac:dyDescent="0.25">
      <c r="B105" s="22"/>
    </row>
    <row r="106" spans="1:5" x14ac:dyDescent="0.25">
      <c r="B106" s="22"/>
    </row>
    <row r="107" spans="1:5" x14ac:dyDescent="0.25">
      <c r="B107" s="22"/>
    </row>
    <row r="108" spans="1:5" x14ac:dyDescent="0.25">
      <c r="B108" s="22"/>
    </row>
    <row r="109" spans="1:5" x14ac:dyDescent="0.25">
      <c r="B109" s="22"/>
    </row>
    <row r="110" spans="1:5" x14ac:dyDescent="0.25">
      <c r="B110" s="22"/>
    </row>
    <row r="111" spans="1:5" x14ac:dyDescent="0.25">
      <c r="B111" s="22"/>
    </row>
    <row r="112" spans="1:5" x14ac:dyDescent="0.25">
      <c r="B112" s="22"/>
    </row>
    <row r="113" spans="2:2" x14ac:dyDescent="0.25">
      <c r="B113" s="22"/>
    </row>
    <row r="114" spans="2:2" x14ac:dyDescent="0.25">
      <c r="B114" s="22"/>
    </row>
    <row r="115" spans="2:2" x14ac:dyDescent="0.25">
      <c r="B115" s="22"/>
    </row>
    <row r="116" spans="2:2" x14ac:dyDescent="0.25">
      <c r="B116" s="22"/>
    </row>
    <row r="117" spans="2:2" x14ac:dyDescent="0.25">
      <c r="B117" s="22"/>
    </row>
    <row r="118" spans="2:2" x14ac:dyDescent="0.25">
      <c r="B118" s="22"/>
    </row>
    <row r="119" spans="2:2" x14ac:dyDescent="0.25">
      <c r="B119" s="22"/>
    </row>
    <row r="120" spans="2:2" x14ac:dyDescent="0.25">
      <c r="B120" s="22"/>
    </row>
    <row r="121" spans="2:2" x14ac:dyDescent="0.25">
      <c r="B121" s="22"/>
    </row>
    <row r="122" spans="2:2" x14ac:dyDescent="0.25">
      <c r="B122" s="22"/>
    </row>
    <row r="123" spans="2:2" x14ac:dyDescent="0.25">
      <c r="B123" s="22"/>
    </row>
    <row r="124" spans="2:2" x14ac:dyDescent="0.25">
      <c r="B124" s="22"/>
    </row>
    <row r="125" spans="2:2" x14ac:dyDescent="0.25">
      <c r="B125" s="22"/>
    </row>
    <row r="126" spans="2:2" x14ac:dyDescent="0.25">
      <c r="B126" s="22"/>
    </row>
    <row r="127" spans="2:2" x14ac:dyDescent="0.25">
      <c r="B127" s="22"/>
    </row>
    <row r="128" spans="2:2" x14ac:dyDescent="0.25">
      <c r="B128" s="22"/>
    </row>
    <row r="129" spans="2:2" x14ac:dyDescent="0.25">
      <c r="B129" s="22"/>
    </row>
    <row r="130" spans="2:2" x14ac:dyDescent="0.25">
      <c r="B130" s="22"/>
    </row>
    <row r="131" spans="2:2" x14ac:dyDescent="0.25">
      <c r="B131" s="22"/>
    </row>
    <row r="132" spans="2:2" x14ac:dyDescent="0.25">
      <c r="B132" s="22"/>
    </row>
    <row r="133" spans="2:2" x14ac:dyDescent="0.25">
      <c r="B133" s="22"/>
    </row>
    <row r="134" spans="2:2" x14ac:dyDescent="0.25">
      <c r="B134" s="22"/>
    </row>
    <row r="135" spans="2:2" x14ac:dyDescent="0.25">
      <c r="B135" s="22"/>
    </row>
    <row r="136" spans="2:2" x14ac:dyDescent="0.25">
      <c r="B136" s="22"/>
    </row>
    <row r="137" spans="2:2" x14ac:dyDescent="0.25">
      <c r="B137" s="22"/>
    </row>
    <row r="138" spans="2:2" x14ac:dyDescent="0.25">
      <c r="B138" s="22"/>
    </row>
    <row r="139" spans="2:2" x14ac:dyDescent="0.25">
      <c r="B139" s="22"/>
    </row>
    <row r="140" spans="2:2" x14ac:dyDescent="0.25">
      <c r="B140" s="22"/>
    </row>
    <row r="141" spans="2:2" x14ac:dyDescent="0.25">
      <c r="B141" s="22"/>
    </row>
    <row r="142" spans="2:2" x14ac:dyDescent="0.25">
      <c r="B142" s="22"/>
    </row>
    <row r="143" spans="2:2" x14ac:dyDescent="0.25">
      <c r="B143" s="22"/>
    </row>
    <row r="144" spans="2:2" x14ac:dyDescent="0.25">
      <c r="B144" s="22"/>
    </row>
    <row r="145" spans="2:2" x14ac:dyDescent="0.25">
      <c r="B145" s="22"/>
    </row>
    <row r="146" spans="2:2" x14ac:dyDescent="0.25">
      <c r="B146" s="22"/>
    </row>
    <row r="147" spans="2:2" x14ac:dyDescent="0.25">
      <c r="B147" s="22"/>
    </row>
    <row r="148" spans="2:2" x14ac:dyDescent="0.25">
      <c r="B148" s="22"/>
    </row>
    <row r="149" spans="2:2" x14ac:dyDescent="0.25">
      <c r="B149" s="22"/>
    </row>
    <row r="150" spans="2:2" x14ac:dyDescent="0.25">
      <c r="B150" s="22"/>
    </row>
    <row r="151" spans="2:2" x14ac:dyDescent="0.25">
      <c r="B151" s="22"/>
    </row>
    <row r="152" spans="2:2" x14ac:dyDescent="0.25">
      <c r="B152" s="22"/>
    </row>
    <row r="153" spans="2:2" x14ac:dyDescent="0.25">
      <c r="B153" s="22"/>
    </row>
    <row r="154" spans="2:2" x14ac:dyDescent="0.25">
      <c r="B154" s="22"/>
    </row>
    <row r="155" spans="2:2" x14ac:dyDescent="0.25">
      <c r="B155" s="22"/>
    </row>
    <row r="156" spans="2:2" x14ac:dyDescent="0.25">
      <c r="B156" s="22"/>
    </row>
    <row r="157" spans="2:2" x14ac:dyDescent="0.25">
      <c r="B157" s="22"/>
    </row>
    <row r="158" spans="2:2" x14ac:dyDescent="0.25">
      <c r="B158" s="22"/>
    </row>
    <row r="159" spans="2:2" x14ac:dyDescent="0.25">
      <c r="B159" s="22"/>
    </row>
    <row r="160" spans="2:2" x14ac:dyDescent="0.25">
      <c r="B160" s="22"/>
    </row>
    <row r="161" spans="2:2" x14ac:dyDescent="0.25">
      <c r="B161" s="22"/>
    </row>
    <row r="162" spans="2:2" x14ac:dyDescent="0.25">
      <c r="B162" s="22"/>
    </row>
    <row r="163" spans="2:2" x14ac:dyDescent="0.25">
      <c r="B163" s="22"/>
    </row>
    <row r="164" spans="2:2" x14ac:dyDescent="0.25">
      <c r="B164" s="22"/>
    </row>
    <row r="165" spans="2:2" x14ac:dyDescent="0.25">
      <c r="B165" s="22"/>
    </row>
    <row r="166" spans="2:2" x14ac:dyDescent="0.25">
      <c r="B166" s="22"/>
    </row>
    <row r="167" spans="2:2" x14ac:dyDescent="0.25">
      <c r="B167" s="22"/>
    </row>
    <row r="168" spans="2:2" x14ac:dyDescent="0.25">
      <c r="B168" s="22"/>
    </row>
    <row r="169" spans="2:2" x14ac:dyDescent="0.25">
      <c r="B169" s="22"/>
    </row>
    <row r="170" spans="2:2" x14ac:dyDescent="0.25">
      <c r="B170" s="22"/>
    </row>
    <row r="171" spans="2:2" x14ac:dyDescent="0.25">
      <c r="B171" s="22"/>
    </row>
    <row r="172" spans="2:2" x14ac:dyDescent="0.25">
      <c r="B172" s="22"/>
    </row>
    <row r="173" spans="2:2" x14ac:dyDescent="0.25">
      <c r="B173" s="22"/>
    </row>
    <row r="174" spans="2:2" x14ac:dyDescent="0.25">
      <c r="B174" s="22"/>
    </row>
    <row r="175" spans="2:2" x14ac:dyDescent="0.25">
      <c r="B175" s="22"/>
    </row>
    <row r="176" spans="2:2" x14ac:dyDescent="0.25">
      <c r="B176" s="22"/>
    </row>
    <row r="177" spans="2:2" x14ac:dyDescent="0.25">
      <c r="B177" s="22"/>
    </row>
    <row r="178" spans="2:2" x14ac:dyDescent="0.25">
      <c r="B178" s="22"/>
    </row>
    <row r="179" spans="2:2" x14ac:dyDescent="0.25">
      <c r="B179" s="22"/>
    </row>
    <row r="180" spans="2:2" x14ac:dyDescent="0.25">
      <c r="B180" s="22"/>
    </row>
    <row r="181" spans="2:2" x14ac:dyDescent="0.25">
      <c r="B181" s="22"/>
    </row>
    <row r="182" spans="2:2" x14ac:dyDescent="0.25">
      <c r="B182" s="22"/>
    </row>
    <row r="183" spans="2:2" x14ac:dyDescent="0.25">
      <c r="B183" s="22"/>
    </row>
    <row r="184" spans="2:2" x14ac:dyDescent="0.25">
      <c r="B184" s="22"/>
    </row>
    <row r="185" spans="2:2" x14ac:dyDescent="0.25">
      <c r="B185" s="22"/>
    </row>
    <row r="186" spans="2:2" x14ac:dyDescent="0.25">
      <c r="B186" s="22"/>
    </row>
    <row r="187" spans="2:2" x14ac:dyDescent="0.25">
      <c r="B187" s="22"/>
    </row>
    <row r="188" spans="2:2" x14ac:dyDescent="0.25">
      <c r="B188" s="22"/>
    </row>
    <row r="189" spans="2:2" x14ac:dyDescent="0.25">
      <c r="B189" s="22"/>
    </row>
    <row r="190" spans="2:2" x14ac:dyDescent="0.25">
      <c r="B190" s="22"/>
    </row>
    <row r="191" spans="2:2" x14ac:dyDescent="0.25">
      <c r="B191" s="22"/>
    </row>
    <row r="192" spans="2:2" x14ac:dyDescent="0.25">
      <c r="B192" s="22"/>
    </row>
    <row r="193" spans="2:2" x14ac:dyDescent="0.25">
      <c r="B193" s="22"/>
    </row>
    <row r="194" spans="2:2" x14ac:dyDescent="0.25">
      <c r="B194" s="22"/>
    </row>
    <row r="195" spans="2:2" x14ac:dyDescent="0.25">
      <c r="B195" s="22"/>
    </row>
    <row r="196" spans="2:2" x14ac:dyDescent="0.25">
      <c r="B196" s="22"/>
    </row>
    <row r="197" spans="2:2" x14ac:dyDescent="0.25">
      <c r="B197" s="22"/>
    </row>
    <row r="198" spans="2:2" x14ac:dyDescent="0.25">
      <c r="B198" s="22"/>
    </row>
    <row r="199" spans="2:2" x14ac:dyDescent="0.25">
      <c r="B199" s="22"/>
    </row>
    <row r="200" spans="2:2" x14ac:dyDescent="0.25">
      <c r="B200" s="22"/>
    </row>
    <row r="201" spans="2:2" x14ac:dyDescent="0.25">
      <c r="B201" s="22"/>
    </row>
    <row r="202" spans="2:2" x14ac:dyDescent="0.25">
      <c r="B202" s="22"/>
    </row>
    <row r="203" spans="2:2" x14ac:dyDescent="0.25">
      <c r="B203" s="22"/>
    </row>
    <row r="204" spans="2:2" x14ac:dyDescent="0.25">
      <c r="B204" s="22"/>
    </row>
    <row r="205" spans="2:2" x14ac:dyDescent="0.25">
      <c r="B205" s="22"/>
    </row>
    <row r="206" spans="2:2" x14ac:dyDescent="0.25">
      <c r="B206" s="22"/>
    </row>
    <row r="207" spans="2:2" x14ac:dyDescent="0.25">
      <c r="B207" s="22"/>
    </row>
    <row r="208" spans="2:2" x14ac:dyDescent="0.25">
      <c r="B208" s="22"/>
    </row>
    <row r="209" spans="2:2" x14ac:dyDescent="0.25">
      <c r="B209" s="22"/>
    </row>
    <row r="210" spans="2:2" x14ac:dyDescent="0.25">
      <c r="B210" s="22"/>
    </row>
    <row r="211" spans="2:2" x14ac:dyDescent="0.25">
      <c r="B211" s="22"/>
    </row>
    <row r="212" spans="2:2" x14ac:dyDescent="0.25">
      <c r="B212" s="22"/>
    </row>
    <row r="213" spans="2:2" x14ac:dyDescent="0.25">
      <c r="B213" s="22"/>
    </row>
    <row r="214" spans="2:2" x14ac:dyDescent="0.25">
      <c r="B214" s="22"/>
    </row>
    <row r="215" spans="2:2" x14ac:dyDescent="0.25">
      <c r="B215" s="22"/>
    </row>
    <row r="216" spans="2:2" x14ac:dyDescent="0.25">
      <c r="B216" s="22"/>
    </row>
    <row r="217" spans="2:2" x14ac:dyDescent="0.25">
      <c r="B217" s="22"/>
    </row>
    <row r="218" spans="2:2" x14ac:dyDescent="0.25">
      <c r="B218" s="22"/>
    </row>
    <row r="219" spans="2:2" x14ac:dyDescent="0.25">
      <c r="B219" s="22"/>
    </row>
    <row r="220" spans="2:2" x14ac:dyDescent="0.25">
      <c r="B220" s="22"/>
    </row>
    <row r="221" spans="2:2" x14ac:dyDescent="0.25">
      <c r="B221" s="22"/>
    </row>
    <row r="222" spans="2:2" x14ac:dyDescent="0.25">
      <c r="B222" s="22"/>
    </row>
    <row r="223" spans="2:2" x14ac:dyDescent="0.25">
      <c r="B223" s="22"/>
    </row>
    <row r="224" spans="2:2" x14ac:dyDescent="0.25">
      <c r="B224" s="22"/>
    </row>
    <row r="225" spans="2:2" x14ac:dyDescent="0.25">
      <c r="B225" s="22"/>
    </row>
    <row r="226" spans="2:2" x14ac:dyDescent="0.25">
      <c r="B226" s="22"/>
    </row>
    <row r="227" spans="2:2" x14ac:dyDescent="0.25">
      <c r="B227" s="22"/>
    </row>
    <row r="228" spans="2:2" x14ac:dyDescent="0.25">
      <c r="B228" s="22"/>
    </row>
    <row r="229" spans="2:2" x14ac:dyDescent="0.25">
      <c r="B229" s="22"/>
    </row>
    <row r="230" spans="2:2" x14ac:dyDescent="0.25">
      <c r="B230" s="22"/>
    </row>
    <row r="231" spans="2:2" x14ac:dyDescent="0.25">
      <c r="B231" s="22"/>
    </row>
    <row r="232" spans="2:2" x14ac:dyDescent="0.25">
      <c r="B232" s="22"/>
    </row>
    <row r="233" spans="2:2" x14ac:dyDescent="0.25">
      <c r="B233" s="22"/>
    </row>
    <row r="234" spans="2:2" x14ac:dyDescent="0.25">
      <c r="B234" s="22"/>
    </row>
    <row r="235" spans="2:2" x14ac:dyDescent="0.25">
      <c r="B235" s="22"/>
    </row>
    <row r="236" spans="2:2" x14ac:dyDescent="0.25">
      <c r="B236" s="22"/>
    </row>
    <row r="237" spans="2:2" x14ac:dyDescent="0.25">
      <c r="B237" s="22"/>
    </row>
    <row r="238" spans="2:2" x14ac:dyDescent="0.25">
      <c r="B238" s="22"/>
    </row>
    <row r="239" spans="2:2" x14ac:dyDescent="0.25">
      <c r="B239" s="22"/>
    </row>
    <row r="240" spans="2:2" x14ac:dyDescent="0.25">
      <c r="B240" s="22"/>
    </row>
    <row r="241" spans="2:2" x14ac:dyDescent="0.25">
      <c r="B241" s="22"/>
    </row>
    <row r="242" spans="2:2" x14ac:dyDescent="0.25">
      <c r="B242" s="22"/>
    </row>
    <row r="243" spans="2:2" x14ac:dyDescent="0.25">
      <c r="B243" s="22"/>
    </row>
    <row r="244" spans="2:2" x14ac:dyDescent="0.25">
      <c r="B244" s="22"/>
    </row>
    <row r="245" spans="2:2" x14ac:dyDescent="0.25">
      <c r="B245" s="22"/>
    </row>
    <row r="246" spans="2:2" x14ac:dyDescent="0.25">
      <c r="B246" s="22"/>
    </row>
    <row r="247" spans="2:2" x14ac:dyDescent="0.25">
      <c r="B247" s="22"/>
    </row>
    <row r="248" spans="2:2" x14ac:dyDescent="0.25">
      <c r="B248" s="22"/>
    </row>
    <row r="249" spans="2:2" x14ac:dyDescent="0.25">
      <c r="B249" s="22"/>
    </row>
    <row r="250" spans="2:2" x14ac:dyDescent="0.25">
      <c r="B250" s="22"/>
    </row>
    <row r="251" spans="2:2" x14ac:dyDescent="0.25">
      <c r="B251" s="22"/>
    </row>
    <row r="252" spans="2:2" x14ac:dyDescent="0.25">
      <c r="B252" s="22"/>
    </row>
    <row r="253" spans="2:2" x14ac:dyDescent="0.25">
      <c r="B253" s="22"/>
    </row>
    <row r="254" spans="2:2" x14ac:dyDescent="0.25">
      <c r="B254" s="22"/>
    </row>
    <row r="255" spans="2:2" x14ac:dyDescent="0.25">
      <c r="B255" s="22"/>
    </row>
    <row r="256" spans="2:2" x14ac:dyDescent="0.25">
      <c r="B256" s="22"/>
    </row>
    <row r="257" spans="2:2" x14ac:dyDescent="0.25">
      <c r="B257" s="22"/>
    </row>
    <row r="258" spans="2:2" x14ac:dyDescent="0.25">
      <c r="B258" s="22"/>
    </row>
    <row r="259" spans="2:2" x14ac:dyDescent="0.25">
      <c r="B259" s="22"/>
    </row>
    <row r="260" spans="2:2" x14ac:dyDescent="0.25">
      <c r="B260" s="22"/>
    </row>
    <row r="261" spans="2:2" x14ac:dyDescent="0.25">
      <c r="B261" s="22"/>
    </row>
    <row r="262" spans="2:2" x14ac:dyDescent="0.25">
      <c r="B262" s="22"/>
    </row>
    <row r="263" spans="2:2" x14ac:dyDescent="0.25">
      <c r="B263" s="22"/>
    </row>
    <row r="264" spans="2:2" x14ac:dyDescent="0.25">
      <c r="B264" s="22"/>
    </row>
    <row r="265" spans="2:2" x14ac:dyDescent="0.25">
      <c r="B265" s="22"/>
    </row>
    <row r="266" spans="2:2" x14ac:dyDescent="0.25">
      <c r="B266" s="22"/>
    </row>
    <row r="267" spans="2:2" x14ac:dyDescent="0.25">
      <c r="B267" s="22"/>
    </row>
    <row r="268" spans="2:2" x14ac:dyDescent="0.25">
      <c r="B268" s="22"/>
    </row>
    <row r="269" spans="2:2" x14ac:dyDescent="0.25">
      <c r="B269" s="22"/>
    </row>
    <row r="270" spans="2:2" x14ac:dyDescent="0.25">
      <c r="B270" s="22"/>
    </row>
    <row r="271" spans="2:2" x14ac:dyDescent="0.25">
      <c r="B271" s="22"/>
    </row>
    <row r="272" spans="2:2" x14ac:dyDescent="0.25">
      <c r="B272" s="22"/>
    </row>
    <row r="273" spans="2:2" x14ac:dyDescent="0.25">
      <c r="B273" s="22"/>
    </row>
    <row r="274" spans="2:2" x14ac:dyDescent="0.25">
      <c r="B274" s="22"/>
    </row>
    <row r="275" spans="2:2" x14ac:dyDescent="0.25">
      <c r="B275" s="22"/>
    </row>
    <row r="276" spans="2:2" x14ac:dyDescent="0.25">
      <c r="B276" s="22"/>
    </row>
    <row r="277" spans="2:2" x14ac:dyDescent="0.25">
      <c r="B277" s="22"/>
    </row>
    <row r="278" spans="2:2" x14ac:dyDescent="0.25">
      <c r="B278" s="22"/>
    </row>
    <row r="279" spans="2:2" x14ac:dyDescent="0.25">
      <c r="B279" s="22"/>
    </row>
    <row r="280" spans="2:2" x14ac:dyDescent="0.25">
      <c r="B280" s="22"/>
    </row>
    <row r="281" spans="2:2" x14ac:dyDescent="0.25">
      <c r="B281" s="22"/>
    </row>
    <row r="282" spans="2:2" x14ac:dyDescent="0.25">
      <c r="B282" s="22"/>
    </row>
    <row r="283" spans="2:2" x14ac:dyDescent="0.25">
      <c r="B283" s="22"/>
    </row>
    <row r="284" spans="2:2" x14ac:dyDescent="0.25">
      <c r="B284" s="22"/>
    </row>
    <row r="285" spans="2:2" x14ac:dyDescent="0.25">
      <c r="B285" s="22"/>
    </row>
    <row r="286" spans="2:2" x14ac:dyDescent="0.25">
      <c r="B286" s="22"/>
    </row>
    <row r="287" spans="2:2" x14ac:dyDescent="0.25">
      <c r="B287" s="22"/>
    </row>
    <row r="288" spans="2:2" x14ac:dyDescent="0.25">
      <c r="B288" s="22"/>
    </row>
    <row r="289" spans="2:2" x14ac:dyDescent="0.25">
      <c r="B289" s="22"/>
    </row>
    <row r="290" spans="2:2" x14ac:dyDescent="0.25">
      <c r="B290" s="22"/>
    </row>
    <row r="291" spans="2:2" x14ac:dyDescent="0.25">
      <c r="B291" s="22"/>
    </row>
    <row r="292" spans="2:2" x14ac:dyDescent="0.25">
      <c r="B292" s="22"/>
    </row>
    <row r="293" spans="2:2" x14ac:dyDescent="0.25">
      <c r="B293" s="22"/>
    </row>
    <row r="294" spans="2:2" x14ac:dyDescent="0.25">
      <c r="B294" s="22"/>
    </row>
    <row r="295" spans="2:2" x14ac:dyDescent="0.25">
      <c r="B295" s="22"/>
    </row>
    <row r="296" spans="2:2" x14ac:dyDescent="0.25">
      <c r="B296" s="22"/>
    </row>
    <row r="297" spans="2:2" x14ac:dyDescent="0.25">
      <c r="B297" s="22"/>
    </row>
    <row r="298" spans="2:2" x14ac:dyDescent="0.25">
      <c r="B298" s="22"/>
    </row>
    <row r="299" spans="2:2" x14ac:dyDescent="0.25">
      <c r="B299" s="22"/>
    </row>
    <row r="300" spans="2:2" x14ac:dyDescent="0.25">
      <c r="B300" s="22"/>
    </row>
    <row r="301" spans="2:2" x14ac:dyDescent="0.25">
      <c r="B301" s="22"/>
    </row>
    <row r="302" spans="2:2" x14ac:dyDescent="0.25">
      <c r="B302" s="22"/>
    </row>
    <row r="303" spans="2:2" x14ac:dyDescent="0.25">
      <c r="B303" s="22"/>
    </row>
    <row r="304" spans="2:2" x14ac:dyDescent="0.25">
      <c r="B304" s="22"/>
    </row>
    <row r="305" spans="2:2" x14ac:dyDescent="0.25">
      <c r="B305" s="22"/>
    </row>
    <row r="306" spans="2:2" x14ac:dyDescent="0.25">
      <c r="B306" s="22"/>
    </row>
    <row r="307" spans="2:2" x14ac:dyDescent="0.25">
      <c r="B307" s="22"/>
    </row>
    <row r="308" spans="2:2" x14ac:dyDescent="0.25">
      <c r="B308" s="22"/>
    </row>
    <row r="309" spans="2:2" x14ac:dyDescent="0.25">
      <c r="B309" s="22"/>
    </row>
    <row r="310" spans="2:2" x14ac:dyDescent="0.25">
      <c r="B310" s="22"/>
    </row>
    <row r="311" spans="2:2" x14ac:dyDescent="0.25">
      <c r="B311" s="22"/>
    </row>
    <row r="312" spans="2:2" x14ac:dyDescent="0.25">
      <c r="B312" s="22"/>
    </row>
    <row r="313" spans="2:2" x14ac:dyDescent="0.25">
      <c r="B313" s="22"/>
    </row>
    <row r="314" spans="2:2" x14ac:dyDescent="0.25">
      <c r="B314" s="22"/>
    </row>
    <row r="315" spans="2:2" x14ac:dyDescent="0.25">
      <c r="B315" s="22"/>
    </row>
    <row r="316" spans="2:2" x14ac:dyDescent="0.25">
      <c r="B316" s="22"/>
    </row>
    <row r="317" spans="2:2" x14ac:dyDescent="0.25">
      <c r="B317" s="22"/>
    </row>
    <row r="318" spans="2:2" x14ac:dyDescent="0.25">
      <c r="B318" s="22"/>
    </row>
    <row r="319" spans="2:2" x14ac:dyDescent="0.25">
      <c r="B319" s="22"/>
    </row>
    <row r="320" spans="2:2" x14ac:dyDescent="0.25">
      <c r="B320" s="22"/>
    </row>
    <row r="321" spans="2:2" x14ac:dyDescent="0.25">
      <c r="B321" s="22"/>
    </row>
    <row r="322" spans="2:2" x14ac:dyDescent="0.25">
      <c r="B322" s="22"/>
    </row>
    <row r="323" spans="2:2" x14ac:dyDescent="0.25">
      <c r="B323" s="22"/>
    </row>
    <row r="324" spans="2:2" x14ac:dyDescent="0.25">
      <c r="B324" s="22"/>
    </row>
    <row r="325" spans="2:2" x14ac:dyDescent="0.25">
      <c r="B325" s="22"/>
    </row>
    <row r="326" spans="2:2" x14ac:dyDescent="0.25">
      <c r="B326" s="22"/>
    </row>
    <row r="327" spans="2:2" x14ac:dyDescent="0.25">
      <c r="B327" s="22"/>
    </row>
    <row r="328" spans="2:2" x14ac:dyDescent="0.25">
      <c r="B328" s="22"/>
    </row>
    <row r="329" spans="2:2" x14ac:dyDescent="0.25">
      <c r="B329" s="22"/>
    </row>
    <row r="330" spans="2:2" x14ac:dyDescent="0.25">
      <c r="B330" s="22"/>
    </row>
    <row r="331" spans="2:2" x14ac:dyDescent="0.25">
      <c r="B331" s="22"/>
    </row>
    <row r="332" spans="2:2" x14ac:dyDescent="0.25">
      <c r="B332" s="22"/>
    </row>
    <row r="333" spans="2:2" x14ac:dyDescent="0.25">
      <c r="B333" s="22"/>
    </row>
    <row r="334" spans="2:2" x14ac:dyDescent="0.25">
      <c r="B334" s="22"/>
    </row>
    <row r="335" spans="2:2" x14ac:dyDescent="0.25">
      <c r="B335" s="22"/>
    </row>
    <row r="336" spans="2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2"/>
    </row>
    <row r="376" spans="2:2" x14ac:dyDescent="0.25">
      <c r="B376" s="22"/>
    </row>
    <row r="377" spans="2:2" x14ac:dyDescent="0.25">
      <c r="B377" s="22"/>
    </row>
    <row r="378" spans="2:2" x14ac:dyDescent="0.25">
      <c r="B378" s="22"/>
    </row>
    <row r="379" spans="2:2" x14ac:dyDescent="0.25">
      <c r="B379" s="22"/>
    </row>
    <row r="380" spans="2:2" x14ac:dyDescent="0.25">
      <c r="B380" s="22"/>
    </row>
    <row r="381" spans="2:2" x14ac:dyDescent="0.25">
      <c r="B381" s="22"/>
    </row>
    <row r="382" spans="2:2" x14ac:dyDescent="0.25">
      <c r="B382" s="22"/>
    </row>
    <row r="383" spans="2:2" x14ac:dyDescent="0.25">
      <c r="B383" s="22"/>
    </row>
    <row r="384" spans="2:2" x14ac:dyDescent="0.25">
      <c r="B384" s="22"/>
    </row>
    <row r="385" spans="2:2" x14ac:dyDescent="0.25">
      <c r="B385" s="22"/>
    </row>
    <row r="386" spans="2:2" x14ac:dyDescent="0.25">
      <c r="B386" s="22"/>
    </row>
    <row r="387" spans="2:2" x14ac:dyDescent="0.25">
      <c r="B387" s="22"/>
    </row>
    <row r="388" spans="2:2" x14ac:dyDescent="0.25">
      <c r="B388" s="22"/>
    </row>
    <row r="389" spans="2:2" x14ac:dyDescent="0.25">
      <c r="B389" s="22"/>
    </row>
    <row r="390" spans="2:2" x14ac:dyDescent="0.25">
      <c r="B390" s="22"/>
    </row>
    <row r="391" spans="2:2" x14ac:dyDescent="0.25">
      <c r="B391" s="22"/>
    </row>
    <row r="392" spans="2:2" x14ac:dyDescent="0.25">
      <c r="B392" s="22"/>
    </row>
    <row r="393" spans="2:2" x14ac:dyDescent="0.25">
      <c r="B393" s="22"/>
    </row>
    <row r="394" spans="2:2" x14ac:dyDescent="0.25">
      <c r="B394" s="22"/>
    </row>
    <row r="395" spans="2:2" x14ac:dyDescent="0.25">
      <c r="B395" s="22"/>
    </row>
    <row r="396" spans="2:2" x14ac:dyDescent="0.25">
      <c r="B396" s="22"/>
    </row>
    <row r="397" spans="2:2" x14ac:dyDescent="0.25">
      <c r="B397" s="22"/>
    </row>
    <row r="398" spans="2:2" x14ac:dyDescent="0.25">
      <c r="B398" s="22"/>
    </row>
    <row r="399" spans="2:2" x14ac:dyDescent="0.25">
      <c r="B399" s="22"/>
    </row>
    <row r="400" spans="2:2" x14ac:dyDescent="0.25">
      <c r="B400" s="22"/>
    </row>
    <row r="401" spans="2:2" x14ac:dyDescent="0.25">
      <c r="B401" s="22"/>
    </row>
    <row r="402" spans="2:2" x14ac:dyDescent="0.25">
      <c r="B402" s="22"/>
    </row>
  </sheetData>
  <hyperlinks>
    <hyperlink ref="I2" r:id="rId1" xr:uid="{00000000-0004-0000-0300-000000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9"/>
  <sheetViews>
    <sheetView topLeftCell="A4" workbookViewId="0"/>
  </sheetViews>
  <sheetFormatPr defaultRowHeight="15" x14ac:dyDescent="0.25"/>
  <cols>
    <col min="1" max="1" width="12.42578125" customWidth="1"/>
  </cols>
  <sheetData>
    <row r="1" spans="1:5" ht="30.75" thickBot="1" x14ac:dyDescent="0.3">
      <c r="A1" s="29" t="s">
        <v>102</v>
      </c>
      <c r="B1" s="28" t="s">
        <v>99</v>
      </c>
      <c r="C1" s="28"/>
    </row>
    <row r="2" spans="1:5" x14ac:dyDescent="0.25">
      <c r="A2" s="22">
        <v>261800000</v>
      </c>
      <c r="B2" s="23">
        <v>240000000</v>
      </c>
      <c r="C2" s="23"/>
      <c r="D2" s="26" t="s">
        <v>99</v>
      </c>
      <c r="E2" s="26" t="s">
        <v>101</v>
      </c>
    </row>
    <row r="3" spans="1:5" x14ac:dyDescent="0.25">
      <c r="A3" s="22">
        <v>262900000</v>
      </c>
      <c r="B3" s="23">
        <v>245000000</v>
      </c>
      <c r="C3" s="23"/>
      <c r="D3" s="23">
        <v>240000000</v>
      </c>
      <c r="E3" s="24">
        <v>1</v>
      </c>
    </row>
    <row r="4" spans="1:5" x14ac:dyDescent="0.25">
      <c r="A4" s="22">
        <v>267800000</v>
      </c>
      <c r="B4" s="23">
        <v>250000000</v>
      </c>
      <c r="C4" s="23"/>
      <c r="D4" s="23">
        <v>245000000</v>
      </c>
      <c r="E4" s="24">
        <v>0</v>
      </c>
    </row>
    <row r="5" spans="1:5" x14ac:dyDescent="0.25">
      <c r="A5" s="22">
        <v>264600000</v>
      </c>
      <c r="B5" s="23">
        <v>255000000</v>
      </c>
      <c r="C5" s="23"/>
      <c r="D5" s="23">
        <v>250000000</v>
      </c>
      <c r="E5" s="24">
        <v>0</v>
      </c>
    </row>
    <row r="6" spans="1:5" x14ac:dyDescent="0.25">
      <c r="A6" s="22">
        <v>276350000</v>
      </c>
      <c r="B6" s="23">
        <v>260000000</v>
      </c>
      <c r="C6" s="23"/>
      <c r="D6" s="23">
        <v>255000000</v>
      </c>
      <c r="E6" s="24">
        <v>0</v>
      </c>
    </row>
    <row r="7" spans="1:5" x14ac:dyDescent="0.25">
      <c r="A7" s="22">
        <v>317330000</v>
      </c>
      <c r="B7" s="23">
        <v>265000000</v>
      </c>
      <c r="C7" s="23"/>
      <c r="D7" s="23">
        <v>260000000</v>
      </c>
      <c r="E7" s="24">
        <v>0</v>
      </c>
    </row>
    <row r="8" spans="1:5" x14ac:dyDescent="0.25">
      <c r="A8" s="22">
        <v>318710000</v>
      </c>
      <c r="B8" s="23">
        <v>270000000</v>
      </c>
      <c r="C8" s="23"/>
      <c r="D8" s="23">
        <v>265000000</v>
      </c>
      <c r="E8" s="24">
        <v>9</v>
      </c>
    </row>
    <row r="9" spans="1:5" x14ac:dyDescent="0.25">
      <c r="A9" s="22">
        <v>317900000</v>
      </c>
      <c r="B9" s="23">
        <v>275000000</v>
      </c>
      <c r="C9" s="23"/>
      <c r="D9" s="23">
        <v>270000000</v>
      </c>
      <c r="E9" s="24">
        <v>14</v>
      </c>
    </row>
    <row r="10" spans="1:5" x14ac:dyDescent="0.25">
      <c r="A10" s="22">
        <v>317270000</v>
      </c>
      <c r="B10" s="23">
        <v>280000000</v>
      </c>
      <c r="C10" s="23"/>
      <c r="D10" s="23">
        <v>275000000</v>
      </c>
      <c r="E10" s="24">
        <v>18</v>
      </c>
    </row>
    <row r="11" spans="1:5" x14ac:dyDescent="0.25">
      <c r="A11" s="22">
        <v>303650000</v>
      </c>
      <c r="B11" s="23">
        <v>285000000</v>
      </c>
      <c r="C11" s="23"/>
      <c r="D11" s="23">
        <v>280000000</v>
      </c>
      <c r="E11" s="24">
        <v>31</v>
      </c>
    </row>
    <row r="12" spans="1:5" x14ac:dyDescent="0.25">
      <c r="A12" s="22">
        <v>278370000</v>
      </c>
      <c r="B12" s="23">
        <v>290000000</v>
      </c>
      <c r="C12" s="23"/>
      <c r="D12" s="23">
        <v>285000000</v>
      </c>
      <c r="E12" s="24">
        <v>15</v>
      </c>
    </row>
    <row r="13" spans="1:5" x14ac:dyDescent="0.25">
      <c r="A13" s="22">
        <v>268570000</v>
      </c>
      <c r="B13" s="23">
        <v>295000000</v>
      </c>
      <c r="C13" s="23"/>
      <c r="D13" s="23">
        <v>290000000</v>
      </c>
      <c r="E13" s="24">
        <v>1</v>
      </c>
    </row>
    <row r="14" spans="1:5" x14ac:dyDescent="0.25">
      <c r="A14" s="22">
        <v>275310000</v>
      </c>
      <c r="B14" s="23">
        <v>300000000</v>
      </c>
      <c r="D14" s="23">
        <v>295000000</v>
      </c>
      <c r="E14" s="24">
        <v>0</v>
      </c>
    </row>
    <row r="15" spans="1:5" x14ac:dyDescent="0.25">
      <c r="A15" s="22">
        <v>272570000</v>
      </c>
      <c r="B15" s="23">
        <v>305000000</v>
      </c>
      <c r="D15" s="23">
        <v>300000000</v>
      </c>
      <c r="E15" s="24">
        <v>0</v>
      </c>
    </row>
    <row r="16" spans="1:5" x14ac:dyDescent="0.25">
      <c r="A16" s="22">
        <v>279780000</v>
      </c>
      <c r="B16" s="23">
        <v>310000000</v>
      </c>
      <c r="D16" s="23">
        <v>305000000</v>
      </c>
      <c r="E16" s="24">
        <v>1</v>
      </c>
    </row>
    <row r="17" spans="1:5" x14ac:dyDescent="0.25">
      <c r="A17" s="22">
        <v>273280000</v>
      </c>
      <c r="B17" s="23">
        <v>315000000</v>
      </c>
      <c r="D17" s="23">
        <v>310000000</v>
      </c>
      <c r="E17" s="24">
        <v>0</v>
      </c>
    </row>
    <row r="18" spans="1:5" x14ac:dyDescent="0.25">
      <c r="A18" s="22">
        <v>270790000</v>
      </c>
      <c r="B18" s="23">
        <v>320000000</v>
      </c>
      <c r="D18" s="23">
        <v>315000000</v>
      </c>
      <c r="E18" s="24">
        <v>0</v>
      </c>
    </row>
    <row r="19" spans="1:5" x14ac:dyDescent="0.25">
      <c r="A19" s="22">
        <v>269700000</v>
      </c>
      <c r="D19" s="23">
        <v>320000000</v>
      </c>
      <c r="E19" s="24">
        <v>4</v>
      </c>
    </row>
    <row r="20" spans="1:5" ht="15.75" thickBot="1" x14ac:dyDescent="0.3">
      <c r="A20" s="22">
        <v>269810000</v>
      </c>
      <c r="D20" s="25" t="s">
        <v>100</v>
      </c>
      <c r="E20" s="25">
        <v>0</v>
      </c>
    </row>
    <row r="21" spans="1:5" x14ac:dyDescent="0.25">
      <c r="A21" s="22">
        <v>272270000</v>
      </c>
      <c r="D21" s="23"/>
    </row>
    <row r="22" spans="1:5" x14ac:dyDescent="0.25">
      <c r="A22" s="22">
        <v>275790000</v>
      </c>
      <c r="D22" s="23"/>
    </row>
    <row r="23" spans="1:5" x14ac:dyDescent="0.25">
      <c r="A23" s="22">
        <v>274670000</v>
      </c>
      <c r="D23" s="23"/>
    </row>
    <row r="24" spans="1:5" x14ac:dyDescent="0.25">
      <c r="A24" s="22">
        <v>270890000</v>
      </c>
      <c r="D24" s="23"/>
    </row>
    <row r="25" spans="1:5" x14ac:dyDescent="0.25">
      <c r="A25" s="17">
        <v>273380000</v>
      </c>
      <c r="D25" s="23"/>
    </row>
    <row r="26" spans="1:5" x14ac:dyDescent="0.25">
      <c r="A26" s="17">
        <v>271470000</v>
      </c>
      <c r="D26" s="23"/>
    </row>
    <row r="27" spans="1:5" x14ac:dyDescent="0.25">
      <c r="A27" s="17">
        <v>269990000</v>
      </c>
    </row>
    <row r="28" spans="1:5" x14ac:dyDescent="0.25">
      <c r="A28" s="17">
        <v>282320000</v>
      </c>
    </row>
    <row r="29" spans="1:5" x14ac:dyDescent="0.25">
      <c r="A29" s="17">
        <v>268980000</v>
      </c>
    </row>
    <row r="30" spans="1:5" x14ac:dyDescent="0.25">
      <c r="A30" s="17">
        <v>267190000</v>
      </c>
    </row>
    <row r="31" spans="1:5" x14ac:dyDescent="0.25">
      <c r="A31" s="17">
        <v>266610000</v>
      </c>
    </row>
    <row r="32" spans="1:5" x14ac:dyDescent="0.25">
      <c r="A32" s="17">
        <v>270630000</v>
      </c>
    </row>
    <row r="33" spans="1:1" x14ac:dyDescent="0.25">
      <c r="A33" s="17">
        <v>263970000</v>
      </c>
    </row>
    <row r="34" spans="1:1" x14ac:dyDescent="0.25">
      <c r="A34" s="17">
        <v>265260000</v>
      </c>
    </row>
    <row r="35" spans="1:1" x14ac:dyDescent="0.25">
      <c r="A35" s="17">
        <v>267520000</v>
      </c>
    </row>
    <row r="36" spans="1:1" x14ac:dyDescent="0.25">
      <c r="A36" s="17">
        <v>268210000</v>
      </c>
    </row>
    <row r="37" spans="1:1" x14ac:dyDescent="0.25">
      <c r="A37" s="17">
        <v>266540000</v>
      </c>
    </row>
    <row r="38" spans="1:1" x14ac:dyDescent="0.25">
      <c r="A38" s="17">
        <v>275570000</v>
      </c>
    </row>
    <row r="39" spans="1:1" x14ac:dyDescent="0.25">
      <c r="A39" s="17">
        <v>283410000</v>
      </c>
    </row>
    <row r="40" spans="1:1" x14ac:dyDescent="0.25">
      <c r="A40" s="17">
        <v>284460000</v>
      </c>
    </row>
    <row r="41" spans="1:1" x14ac:dyDescent="0.25">
      <c r="A41" s="17">
        <v>281450000</v>
      </c>
    </row>
    <row r="42" spans="1:1" x14ac:dyDescent="0.25">
      <c r="A42" s="17">
        <v>281410000</v>
      </c>
    </row>
    <row r="43" spans="1:1" x14ac:dyDescent="0.25">
      <c r="A43" s="17">
        <v>280050000</v>
      </c>
    </row>
    <row r="44" spans="1:1" x14ac:dyDescent="0.25">
      <c r="A44" s="17">
        <v>268140000</v>
      </c>
    </row>
    <row r="45" spans="1:1" x14ac:dyDescent="0.25">
      <c r="A45" s="17">
        <v>279450000</v>
      </c>
    </row>
    <row r="46" spans="1:1" x14ac:dyDescent="0.25">
      <c r="A46" s="17">
        <v>281420000</v>
      </c>
    </row>
    <row r="47" spans="1:1" x14ac:dyDescent="0.25">
      <c r="A47" s="17">
        <v>277080000</v>
      </c>
    </row>
    <row r="48" spans="1:1" x14ac:dyDescent="0.25">
      <c r="A48" s="17">
        <v>280350000</v>
      </c>
    </row>
    <row r="49" spans="1:1" x14ac:dyDescent="0.25">
      <c r="A49" s="17">
        <v>279380000</v>
      </c>
    </row>
    <row r="50" spans="1:1" x14ac:dyDescent="0.25">
      <c r="A50" s="17">
        <v>279650000</v>
      </c>
    </row>
    <row r="51" spans="1:1" x14ac:dyDescent="0.25">
      <c r="A51" s="17">
        <v>286290000</v>
      </c>
    </row>
    <row r="52" spans="1:1" x14ac:dyDescent="0.25">
      <c r="A52" s="17">
        <v>281350000</v>
      </c>
    </row>
    <row r="53" spans="1:1" x14ac:dyDescent="0.25">
      <c r="A53" s="17">
        <v>277060000</v>
      </c>
    </row>
    <row r="54" spans="1:1" x14ac:dyDescent="0.25">
      <c r="A54" s="17">
        <v>279430000</v>
      </c>
    </row>
    <row r="55" spans="1:1" x14ac:dyDescent="0.25">
      <c r="A55" s="17">
        <v>282270000</v>
      </c>
    </row>
    <row r="56" spans="1:1" x14ac:dyDescent="0.25">
      <c r="A56" s="17">
        <v>282980000</v>
      </c>
    </row>
    <row r="57" spans="1:1" x14ac:dyDescent="0.25">
      <c r="A57" s="17">
        <v>273740000</v>
      </c>
    </row>
    <row r="58" spans="1:1" x14ac:dyDescent="0.25">
      <c r="A58" s="17">
        <v>268400000</v>
      </c>
    </row>
    <row r="59" spans="1:1" x14ac:dyDescent="0.25">
      <c r="A59" s="17">
        <v>276690000</v>
      </c>
    </row>
    <row r="60" spans="1:1" x14ac:dyDescent="0.25">
      <c r="A60" s="17">
        <v>276590000</v>
      </c>
    </row>
    <row r="61" spans="1:1" x14ac:dyDescent="0.25">
      <c r="A61" s="17">
        <v>273320000</v>
      </c>
    </row>
    <row r="62" spans="1:1" x14ac:dyDescent="0.25">
      <c r="A62" s="17">
        <v>274450000</v>
      </c>
    </row>
    <row r="63" spans="1:1" x14ac:dyDescent="0.25">
      <c r="A63" s="17">
        <v>275800000</v>
      </c>
    </row>
    <row r="64" spans="1:1" x14ac:dyDescent="0.25">
      <c r="A64" s="17">
        <v>276230000</v>
      </c>
    </row>
    <row r="65" spans="1:1" x14ac:dyDescent="0.25">
      <c r="A65" s="17">
        <v>274440000</v>
      </c>
    </row>
    <row r="66" spans="1:1" x14ac:dyDescent="0.25">
      <c r="A66" s="17">
        <v>270760000</v>
      </c>
    </row>
    <row r="67" spans="1:1" x14ac:dyDescent="0.25">
      <c r="A67" s="17">
        <v>278660000</v>
      </c>
    </row>
    <row r="68" spans="1:1" x14ac:dyDescent="0.25">
      <c r="A68" s="17">
        <v>275700000</v>
      </c>
    </row>
    <row r="69" spans="1:1" x14ac:dyDescent="0.25">
      <c r="A69" s="17">
        <v>283250000</v>
      </c>
    </row>
    <row r="70" spans="1:1" x14ac:dyDescent="0.25">
      <c r="A70" s="17">
        <v>277910000</v>
      </c>
    </row>
    <row r="71" spans="1:1" x14ac:dyDescent="0.25">
      <c r="A71" s="17">
        <v>272780000</v>
      </c>
    </row>
    <row r="72" spans="1:1" x14ac:dyDescent="0.25">
      <c r="A72" s="17">
        <v>276100000</v>
      </c>
    </row>
    <row r="73" spans="1:1" x14ac:dyDescent="0.25">
      <c r="A73" s="17">
        <v>274850000</v>
      </c>
    </row>
    <row r="74" spans="1:1" x14ac:dyDescent="0.25">
      <c r="A74" s="17">
        <v>276250000</v>
      </c>
    </row>
    <row r="75" spans="1:1" x14ac:dyDescent="0.25">
      <c r="A75" s="17">
        <v>280040000</v>
      </c>
    </row>
    <row r="76" spans="1:1" x14ac:dyDescent="0.25">
      <c r="A76" s="17">
        <v>273150000</v>
      </c>
    </row>
    <row r="77" spans="1:1" x14ac:dyDescent="0.25">
      <c r="A77" s="17">
        <v>276040000</v>
      </c>
    </row>
    <row r="78" spans="1:1" x14ac:dyDescent="0.25">
      <c r="A78" s="17">
        <v>277300000</v>
      </c>
    </row>
    <row r="79" spans="1:1" x14ac:dyDescent="0.25">
      <c r="A79" s="17">
        <v>276000000</v>
      </c>
    </row>
    <row r="80" spans="1:1" x14ac:dyDescent="0.25">
      <c r="A80" s="17">
        <v>283600000</v>
      </c>
    </row>
    <row r="81" spans="1:1" x14ac:dyDescent="0.25">
      <c r="A81" s="17">
        <v>273300000</v>
      </c>
    </row>
    <row r="82" spans="1:1" x14ac:dyDescent="0.25">
      <c r="A82" s="17">
        <v>277800000</v>
      </c>
    </row>
    <row r="83" spans="1:1" x14ac:dyDescent="0.25">
      <c r="A83" s="17">
        <v>278700000</v>
      </c>
    </row>
    <row r="84" spans="1:1" x14ac:dyDescent="0.25">
      <c r="A84" s="17">
        <v>277500000</v>
      </c>
    </row>
    <row r="85" spans="1:1" x14ac:dyDescent="0.25">
      <c r="A85" s="17">
        <v>279000000</v>
      </c>
    </row>
    <row r="86" spans="1:1" x14ac:dyDescent="0.25">
      <c r="A86" s="17">
        <v>275700000</v>
      </c>
    </row>
    <row r="87" spans="1:1" x14ac:dyDescent="0.25">
      <c r="A87" s="17">
        <v>278200000</v>
      </c>
    </row>
    <row r="88" spans="1:1" x14ac:dyDescent="0.25">
      <c r="A88" s="17">
        <v>280100000</v>
      </c>
    </row>
    <row r="89" spans="1:1" x14ac:dyDescent="0.25">
      <c r="A89" s="17">
        <v>279400000</v>
      </c>
    </row>
    <row r="90" spans="1:1" x14ac:dyDescent="0.25">
      <c r="A90" s="17">
        <v>262400000</v>
      </c>
    </row>
    <row r="91" spans="1:1" x14ac:dyDescent="0.25">
      <c r="A91" s="17">
        <v>239000000</v>
      </c>
    </row>
    <row r="92" spans="1:1" x14ac:dyDescent="0.25">
      <c r="A92" s="17">
        <v>260800000</v>
      </c>
    </row>
    <row r="93" spans="1:1" x14ac:dyDescent="0.25">
      <c r="A93" s="17">
        <v>262000000</v>
      </c>
    </row>
    <row r="94" spans="1:1" x14ac:dyDescent="0.25">
      <c r="A94" s="17">
        <v>263600000</v>
      </c>
    </row>
    <row r="95" spans="1:1" x14ac:dyDescent="0.25">
      <c r="A95" s="17">
        <v>262400000</v>
      </c>
    </row>
    <row r="98" spans="1:2" x14ac:dyDescent="0.25">
      <c r="A98" s="22">
        <f>AVERAGE(A2:A95)</f>
        <v>276120531.91489363</v>
      </c>
    </row>
    <row r="109" spans="1:2" x14ac:dyDescent="0.25">
      <c r="B109" t="s">
        <v>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C29"/>
  <sheetViews>
    <sheetView workbookViewId="0">
      <selection activeCell="U18" sqref="U18"/>
    </sheetView>
  </sheetViews>
  <sheetFormatPr defaultRowHeight="15" x14ac:dyDescent="0.25"/>
  <sheetData>
    <row r="6" spans="1:3" ht="30.75" thickBot="1" x14ac:dyDescent="0.3">
      <c r="A6" s="38"/>
      <c r="B6" s="38"/>
      <c r="C6" s="37" t="s">
        <v>10</v>
      </c>
    </row>
    <row r="7" spans="1:3" ht="30.75" thickBot="1" x14ac:dyDescent="0.3">
      <c r="A7" s="2" t="s">
        <v>0</v>
      </c>
      <c r="B7" s="3" t="s">
        <v>1</v>
      </c>
      <c r="C7" s="4" t="s">
        <v>2</v>
      </c>
    </row>
    <row r="8" spans="1:3" ht="15.75" thickBot="1" x14ac:dyDescent="0.3">
      <c r="A8" s="5" t="s">
        <v>3</v>
      </c>
      <c r="B8" s="6">
        <v>3.3499999999999998E-9</v>
      </c>
      <c r="C8" s="7">
        <v>0.91</v>
      </c>
    </row>
    <row r="9" spans="1:3" ht="15.75" thickBot="1" x14ac:dyDescent="0.3">
      <c r="A9" s="8" t="s">
        <v>4</v>
      </c>
      <c r="B9" s="6">
        <v>5.3199999999999998E-9</v>
      </c>
      <c r="C9" s="7">
        <v>1.68</v>
      </c>
    </row>
    <row r="10" spans="1:3" ht="15.75" thickBot="1" x14ac:dyDescent="0.3">
      <c r="A10" s="8" t="s">
        <v>5</v>
      </c>
      <c r="B10" s="6">
        <v>5.4899999999999999E-9</v>
      </c>
      <c r="C10" s="7">
        <v>1.71</v>
      </c>
    </row>
    <row r="11" spans="1:3" ht="15.75" thickBot="1" x14ac:dyDescent="0.3">
      <c r="A11" s="8" t="s">
        <v>6</v>
      </c>
      <c r="B11" s="6">
        <v>2.16E-9</v>
      </c>
      <c r="C11" s="7">
        <v>0.77</v>
      </c>
    </row>
    <row r="12" spans="1:3" ht="15.75" thickBot="1" x14ac:dyDescent="0.3">
      <c r="A12" s="8" t="s">
        <v>7</v>
      </c>
      <c r="B12" s="6">
        <v>2.3899999999999998E-9</v>
      </c>
      <c r="C12" s="7">
        <v>0.8</v>
      </c>
    </row>
    <row r="13" spans="1:3" ht="15.75" thickBot="1" x14ac:dyDescent="0.3">
      <c r="A13" s="8" t="s">
        <v>8</v>
      </c>
      <c r="B13" s="6">
        <v>2.3000000000000001E-10</v>
      </c>
      <c r="C13" s="7">
        <v>0.03</v>
      </c>
    </row>
    <row r="22" spans="1:3" ht="15.75" thickBot="1" x14ac:dyDescent="0.3"/>
    <row r="23" spans="1:3" ht="30.75" thickBot="1" x14ac:dyDescent="0.3">
      <c r="A23" s="2" t="s">
        <v>0</v>
      </c>
      <c r="B23" s="3" t="s">
        <v>1</v>
      </c>
      <c r="C23" s="4" t="s">
        <v>2</v>
      </c>
    </row>
    <row r="24" spans="1:3" ht="15.75" thickBot="1" x14ac:dyDescent="0.3">
      <c r="A24" s="5" t="s">
        <v>3</v>
      </c>
      <c r="B24" s="6">
        <v>3.2500000000000002E-9</v>
      </c>
      <c r="C24" s="7">
        <v>0.91</v>
      </c>
    </row>
    <row r="25" spans="1:3" ht="15.75" thickBot="1" x14ac:dyDescent="0.3">
      <c r="A25" s="8" t="s">
        <v>4</v>
      </c>
      <c r="B25" s="6">
        <v>5.7299999999999999E-9</v>
      </c>
      <c r="C25" s="7">
        <v>1.68</v>
      </c>
    </row>
    <row r="26" spans="1:3" ht="15.75" thickBot="1" x14ac:dyDescent="0.3">
      <c r="A26" s="8" t="s">
        <v>5</v>
      </c>
      <c r="B26" s="6">
        <v>5.4599999999999998E-9</v>
      </c>
      <c r="C26" s="7">
        <v>1.71</v>
      </c>
    </row>
    <row r="27" spans="1:3" ht="15.75" thickBot="1" x14ac:dyDescent="0.3">
      <c r="A27" s="8" t="s">
        <v>6</v>
      </c>
      <c r="B27" s="6">
        <v>2.6299999999999998E-9</v>
      </c>
      <c r="C27" s="7">
        <v>0.77</v>
      </c>
    </row>
    <row r="28" spans="1:3" ht="15.75" thickBot="1" x14ac:dyDescent="0.3">
      <c r="A28" s="8" t="s">
        <v>7</v>
      </c>
      <c r="B28" s="6">
        <v>2.4300000000000001E-9</v>
      </c>
      <c r="C28" s="7">
        <v>0.8</v>
      </c>
    </row>
    <row r="29" spans="1:3" ht="15.75" thickBot="1" x14ac:dyDescent="0.3">
      <c r="A29" s="8" t="s">
        <v>8</v>
      </c>
      <c r="B29" s="6">
        <v>-1.5999999999999999E-10</v>
      </c>
      <c r="C29" s="7">
        <v>0.03</v>
      </c>
    </row>
  </sheetData>
  <mergeCells count="1"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September</vt:lpstr>
      <vt:lpstr>October</vt:lpstr>
      <vt:lpstr>November</vt:lpstr>
      <vt:lpstr>Average</vt:lpstr>
      <vt:lpstr>Histogram</vt:lpstr>
      <vt:lpstr>Scratch</vt:lpstr>
    </vt:vector>
  </TitlesOfParts>
  <Company>New Trier Township High School District 203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Unterman, Nathan</dc:creator>
  <cp:lastModifiedBy>Nathan Unterman</cp:lastModifiedBy>
  <cp:lastPrinted>2019-09-16T18:03:12Z</cp:lastPrinted>
  <dcterms:created xsi:type="dcterms:W3CDTF">2019-09-16T16:38:29Z</dcterms:created>
  <dcterms:modified xsi:type="dcterms:W3CDTF">2022-07-28T02:56:39Z</dcterms:modified>
</cp:coreProperties>
</file>